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276" windowWidth="14940" windowHeight="9156" activeTab="3"/>
  </bookViews>
  <sheets>
    <sheet name="Доходы" sheetId="1" r:id="rId1"/>
    <sheet name="Расходы" sheetId="2" r:id="rId2"/>
    <sheet name="_params" sheetId="4" state="hidden" r:id="rId3"/>
    <sheet name="источники" sheetId="5" r:id="rId4"/>
  </sheets>
  <definedNames>
    <definedName name="APPT" localSheetId="0">Доходы!$A$24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1">Расходы!$F$193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1">Расходы!$A$194</definedName>
    <definedName name="SIGN" localSheetId="0">Доходы!$A$23:$D$25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Area" localSheetId="3">источники!$A$1:$DJ$31</definedName>
  </definedNames>
  <calcPr calcId="125725"/>
</workbook>
</file>

<file path=xl/calcChain.xml><?xml version="1.0" encoding="utf-8"?>
<calcChain xmlns="http://schemas.openxmlformats.org/spreadsheetml/2006/main">
  <c r="BY20" i="5"/>
  <c r="BY19" s="1"/>
  <c r="BY18" s="1"/>
  <c r="BC20"/>
  <c r="BC19" s="1"/>
  <c r="BC18" s="1"/>
  <c r="BY16"/>
  <c r="BC16"/>
  <c r="BC15" s="1"/>
  <c r="BC14" s="1"/>
  <c r="BY15"/>
  <c r="BY14"/>
  <c r="BY13"/>
  <c r="BY11" s="1"/>
  <c r="BY5" s="1"/>
  <c r="BC11"/>
  <c r="BC5"/>
  <c r="CO5" l="1"/>
  <c r="F19" i="1" l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</calcChain>
</file>

<file path=xl/sharedStrings.xml><?xml version="1.0" encoding="utf-8"?>
<sst xmlns="http://schemas.openxmlformats.org/spreadsheetml/2006/main" count="888" uniqueCount="487">
  <si>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</si>
  <si>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</si>
  <si>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</si>
  <si>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</si>
  <si>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</si>
  <si>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</si>
  <si>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</si>
  <si>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</si>
  <si>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</si>
  <si>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</si>
  <si>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</si>
  <si>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</si>
  <si>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</si>
  <si>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</si>
  <si>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КОВАЛЕВСКОГО СЕЛЬСКОГО ПОСЕЛЕНИЯ</t>
  </si>
  <si>
    <t>Единица измерения: руб.</t>
  </si>
  <si>
    <t>04229076</t>
  </si>
  <si>
    <t>951</t>
  </si>
  <si>
    <t>60626430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</si>
  <si>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</si>
  <si>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</si>
  <si>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</si>
  <si>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</si>
  <si>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</si>
  <si>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</si>
  <si>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</si>
  <si>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</si>
  <si>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</si>
  <si>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</si>
  <si>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</si>
  <si>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</si>
  <si>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</si>
  <si>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</si>
  <si>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</si>
  <si>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</si>
  <si>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</si>
  <si>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</si>
  <si>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</si>
  <si>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</si>
  <si>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</si>
  <si>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</si>
  <si>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</si>
  <si>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</si>
  <si>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</si>
  <si>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</si>
  <si>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</si>
  <si>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</si>
  <si>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</si>
  <si>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</si>
  <si>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</si>
  <si>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</si>
  <si>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</si>
  <si>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</si>
  <si>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</si>
  <si>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</si>
  <si>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</si>
  <si>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</si>
  <si>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</si>
  <si>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</si>
  <si>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</si>
  <si>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</si>
  <si>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</si>
  <si>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</si>
  <si>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</si>
  <si>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</si>
  <si>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</si>
  <si>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</si>
  <si>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</si>
  <si>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</si>
  <si>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</si>
  <si>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</si>
  <si>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</si>
  <si>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</si>
  <si>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</si>
  <si>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</si>
  <si>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</si>
  <si>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</si>
  <si>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</si>
  <si>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</si>
  <si>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</si>
  <si>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</si>
  <si>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</si>
  <si>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</si>
  <si>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</si>
  <si>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</si>
  <si>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</si>
  <si>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</si>
  <si>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</si>
  <si>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</si>
  <si>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</si>
  <si>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</si>
  <si>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</si>
  <si>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</si>
  <si>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</si>
  <si>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</si>
  <si>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</si>
  <si>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</si>
  <si>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</si>
  <si>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</si>
  <si>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</si>
  <si>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000 11610123010101140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</si>
  <si>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</si>
  <si>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</si>
  <si>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</si>
  <si>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</si>
  <si>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</si>
  <si>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</si>
  <si>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</si>
  <si>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</si>
  <si>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</si>
  <si>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</si>
  <si>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</si>
  <si>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</si>
  <si>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</si>
  <si>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</si>
  <si>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</si>
  <si>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</si>
  <si>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</si>
  <si>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</si>
  <si>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</si>
  <si>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</si>
  <si>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</si>
  <si>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</si>
  <si>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</si>
  <si>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</si>
  <si>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</si>
  <si>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</si>
  <si>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</si>
  <si>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</si>
  <si>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</si>
  <si>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</si>
  <si>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</si>
  <si>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</si>
  <si>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</si>
  <si>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</si>
  <si>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</si>
  <si>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</si>
  <si>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</si>
  <si>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</si>
  <si>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</si>
  <si>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</si>
  <si>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</si>
  <si>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Ковалевского сельского поселения «Управление муниципальными финансами»</t>
  </si>
  <si>
    <t xml:space="preserve">951 0104 0100000000 000 </t>
  </si>
  <si>
    <t>Подпрограмма «Нормативно-методическое обеспечение и организация бюджетного процесса»</t>
  </si>
  <si>
    <t xml:space="preserve">951 0104 0120000000 000 </t>
  </si>
  <si>
    <t>Расходы на выплаты по оплате труда работников органа местного самоуправления Ковалевского сельского поселения в рамках подпрограммы «Нормативно-методическое обеспечение и организация бюджетного процесса» муниципальной программы Ковалевского сельского поселения «Управление муниципальными финансами»</t>
  </si>
  <si>
    <t xml:space="preserve">951 0104 0120000110 000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</si>
  <si>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</si>
  <si>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951 0104 0120000110 100 </t>
  </si>
  <si>
    <t>Расходы на выплаты персоналу государственных (муниципальных) органов</t>
  </si>
  <si>
    <t xml:space="preserve">951 0104 0120000110 120 </t>
  </si>
  <si>
    <t>Фонд оплаты труда государственных (муниципальных) органов</t>
  </si>
  <si>
    <t xml:space="preserve">951 0104 0120000110 121 </t>
  </si>
  <si>
    <t>Иные выплаты персоналу государственных (муниципальных) органов, за исключением фонда оплаты труда</t>
  </si>
  <si>
    <t xml:space="preserve">951 0104 0120000110 122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</si>
  <si>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</si>
  <si>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951 0104 0120000110 129 </t>
  </si>
  <si>
    <t>Расходы на обеспечение функций органа местного самоуправления Ковалевского сельского поселения в рамках подпрограммы «Нормативно-методическое обеспечение и организация бюджетного процесса» муниципальной программы Ковалевского сельского поселения «Управление муниципальными финансами»</t>
  </si>
  <si>
    <t xml:space="preserve">951 0104 0120000190 000 </t>
  </si>
  <si>
    <t>Закупка товаров, работ и услуг для обеспечения государственных (муниципальных) нужд</t>
  </si>
  <si>
    <t xml:space="preserve">951 0104 0120000190 200 </t>
  </si>
  <si>
    <t>Иные закупки товаров, работ и услуг для обеспечения государственных (муниципальных) нужд</t>
  </si>
  <si>
    <t xml:space="preserve">951 0104 0120000190 240 </t>
  </si>
  <si>
    <t>Прочая закупка товаров, работ и услуг для обеспечения государственных (муниципальных) нужд</t>
  </si>
  <si>
    <t xml:space="preserve">951 0104 0120000190 244 </t>
  </si>
  <si>
    <t>Закупка энергетических ресурсов</t>
  </si>
  <si>
    <t xml:space="preserve">951 0104 0120000190 247 </t>
  </si>
  <si>
    <t>Обеспечение деятельности органа местного самоуправления Ковалевского сельское поселения</t>
  </si>
  <si>
    <t xml:space="preserve">951 0104 9900000000 000 </t>
  </si>
  <si>
    <t>Иные 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</si>
  <si>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</si>
  <si>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расходам в рамках непрограммных расходов органа местного самоуправления Ковалевского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</si>
  <si>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</si>
  <si>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</si>
  <si>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</si>
  <si>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</si>
  <si>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</si>
  <si>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</si>
  <si>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</si>
  <si>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</si>
  <si>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Подготовка и проведение выборов в органы местного самоуправления по иным непрограммным расходам в рамках непрограммных расходов органов местного самоуправления Ковалевского сельского поселения</t>
  </si>
  <si>
    <t xml:space="preserve">951 0107 9990090350 000 </t>
  </si>
  <si>
    <t>Иные бюджетные ассигнования</t>
  </si>
  <si>
    <t xml:space="preserve">951 0107 9990090350 800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</si>
  <si>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</si>
  <si>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</si>
  <si>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</si>
  <si>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</si>
  <si>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</si>
  <si>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ФИКТИВНЫЙ-БЕЗ НАЗВАНИЯ</t>
  </si>
  <si>
    <t xml:space="preserve">951 0111 9910000000 000 </t>
  </si>
  <si>
    <t>Резервный фонд Администрации Ковалевского сельского поселения на финансовое обеспечение непредвиденных расходов в рамках непрограммных расходов органа местного самоуправления Ковалевского сельского поселения</t>
  </si>
  <si>
    <t xml:space="preserve">951 0111 9910090100 000 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</si>
  <si>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</si>
  <si>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</si>
  <si>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</si>
  <si>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</si>
  <si>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</si>
  <si>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951 0113 0100000000 000 </t>
  </si>
  <si>
    <t xml:space="preserve">951 0113 0120000000 000 </t>
  </si>
  <si>
    <t>Реализация напраления расходов в рамках подпрограммы "Нормативно-методическое обеспечение и организация бюджетного процесса" муниципальной программы Ковалевского сельского поселения "Управление муниципальными финансами"</t>
  </si>
  <si>
    <t xml:space="preserve">951 0113 0120099990 000 </t>
  </si>
  <si>
    <t xml:space="preserve">951 0113 0120099990 800 </t>
  </si>
  <si>
    <t>Уплата налогов, сборов и иных платежей</t>
  </si>
  <si>
    <t xml:space="preserve">951 0113 0120099990 850 </t>
  </si>
  <si>
    <t>Уплата налога на имущество организаций и земельного налога</t>
  </si>
  <si>
    <t xml:space="preserve">951 0113 0120099990 851 </t>
  </si>
  <si>
    <t>Уплата прочих налогов, сборов</t>
  </si>
  <si>
    <t xml:space="preserve">951 0113 0120099990 852 </t>
  </si>
  <si>
    <t>Уплата иных платежей</t>
  </si>
  <si>
    <t xml:space="preserve">951 0113 0120099990 853 </t>
  </si>
  <si>
    <t>Муниципальная программа Ковалевского сельского поселения «Муниципальная политика»</t>
  </si>
  <si>
    <t xml:space="preserve">951 0113 0200000000 000 </t>
  </si>
  <si>
    <t>Подпрограмма «Обеспечение реализации муниципальной программы Ковалевского сельского поселения «Муниципальная политика»</t>
  </si>
  <si>
    <t xml:space="preserve">951 0113 0220000000 000 </t>
  </si>
  <si>
    <t>Расходы на публикацию и обнародование нормативно-правовых актов Ковалевского сельского поселения, проектов правовых актов Ковалевского сельского поселения и иных информационных материалов в средствах массовой информации в рамках подпрограммы «Обеспечение реализации муниципальной программы Ковалевского сельского поселения «Муниципальная политика» муниципальной программы Ковалевского сельского поселения «Муниципальная политика»</t>
  </si>
  <si>
    <t xml:space="preserve">951 0113 0220020020 000 </t>
  </si>
  <si>
    <t xml:space="preserve">951 0113 0220020020 200 </t>
  </si>
  <si>
    <t xml:space="preserve">951 0113 0220020020 240 </t>
  </si>
  <si>
    <t xml:space="preserve">951 0113 0220020020 244 </t>
  </si>
  <si>
    <t>Иные мероприятия в сфере муниципального управления в рамках подпрограммы «Обеспечение реализации муниципальной программы Ковалевского сельского поселения «Муниципальная политика» муниципальной программы Ковалевского сельского поселения «Муниципальная политика»</t>
  </si>
  <si>
    <t xml:space="preserve">951 0113 0220020240 000 </t>
  </si>
  <si>
    <t xml:space="preserve">951 0113 0220020240 800 </t>
  </si>
  <si>
    <t xml:space="preserve">951 0113 0220020240 850 </t>
  </si>
  <si>
    <t xml:space="preserve">951 0113 0220020240 853 </t>
  </si>
  <si>
    <t>Муниципальная программа Ковалевского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</si>
  <si>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951 0113 0300000000 000 </t>
  </si>
  <si>
    <t>Подпрограмма «Защита от чрезвычайных ситуаций» муниципальной программы Ковалевского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</si>
  <si>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951 0113 0320000000 000 </t>
  </si>
  <si>
    <t>Мероприятия по профилактике экстремизма и терроризма в рамках подпрограммы «Профилактика экстремизма и терроризма» муниципальной программы Ковалевского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</si>
  <si>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951 0113 0320020060 000 </t>
  </si>
  <si>
    <t xml:space="preserve">951 0113 0320020060 200 </t>
  </si>
  <si>
    <t xml:space="preserve">951 0113 0320020060 240 </t>
  </si>
  <si>
    <t xml:space="preserve">951 0113 0320020060 244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</si>
  <si>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</si>
  <si>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</si>
  <si>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Ковалевского сельского поселения по иным непрограммным расходам в рамках непрограммных расходов органа местного самоуправления Ковалевского сельского поселения</t>
  </si>
  <si>
    <t xml:space="preserve">951 0113 9990020230 000 </t>
  </si>
  <si>
    <t xml:space="preserve">951 0113 9990020230 200 </t>
  </si>
  <si>
    <t xml:space="preserve">951 0113 9990020230 240 </t>
  </si>
  <si>
    <t xml:space="preserve">951 0113 9990020230 244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</si>
  <si>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</si>
  <si>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</si>
  <si>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</si>
  <si>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</si>
  <si>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</si>
  <si>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</si>
  <si>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расходам в рамках непрограммных расходов органа местного самоуправления Ковалевского сельского поселения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</si>
  <si>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</si>
  <si>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</si>
  <si>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</si>
  <si>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</si>
  <si>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</si>
  <si>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</si>
  <si>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</si>
  <si>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</si>
  <si>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</si>
  <si>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</si>
  <si>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</si>
  <si>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</si>
  <si>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951 0310 0300000000 000 </t>
  </si>
  <si>
    <t>Подпрограмма «Пожарная безопасность»</t>
  </si>
  <si>
    <t xml:space="preserve">951 0310 0310000000 000 </t>
  </si>
  <si>
    <t>Мероприятия по повышению уровня пожарной безопасности населения и территории поселения в рамках подпрограммы «Пожарная безопасность» муниципальной программы Ковалевского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</si>
  <si>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951 0310 0310020030 000 </t>
  </si>
  <si>
    <t xml:space="preserve">951 0310 0310020030 200 </t>
  </si>
  <si>
    <t xml:space="preserve">951 0310 0310020030 240 </t>
  </si>
  <si>
    <t xml:space="preserve">951 0310 0310020030 244 </t>
  </si>
  <si>
    <t>Расходы за счет средств резервного фонда Правительства Ростовской области в рамках подпрограммы "Пожарная безопасность" муниципальной программы Ковалевского сельского поселения "Защита населения и территории от чрезвычайных ситуаций, обеспечение пожарной безопасности людей на водных объектах"</t>
  </si>
  <si>
    <t xml:space="preserve">951 0310 0310071180 000 </t>
  </si>
  <si>
    <t xml:space="preserve">951 0310 0310071180 200 </t>
  </si>
  <si>
    <t xml:space="preserve">951 0310 0310071180 240 </t>
  </si>
  <si>
    <t xml:space="preserve">951 0310 0310071180 244 </t>
  </si>
  <si>
    <t>Подпрограмма «Обеспечение безопасности на водных объектах» муниципальной программы Ковалевского сельского поселения «Защита населения и территории от чрезвычайных ситуаций, обеспечение пожарной безопасности и обеспечение безопасности людей на водных объектах»</t>
  </si>
  <si>
    <t xml:space="preserve">951 0310 0330000000 000 </t>
  </si>
  <si>
    <t>Мероприятия по предупреждению происшествий на водных объектах в рамках подпрограммы «Обеспечение безопасности на водных объектах» муниципальной программы Ковалевского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</si>
  <si>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951 0310 0330020050 000 </t>
  </si>
  <si>
    <t xml:space="preserve">951 0310 0330020050 200 </t>
  </si>
  <si>
    <t xml:space="preserve">951 0310 0330020050 240 </t>
  </si>
  <si>
    <t xml:space="preserve">951 0310 0330020050 244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</si>
  <si>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</si>
  <si>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</si>
  <si>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</si>
  <si>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</si>
  <si>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Ковалевского сельского поселения «Развитие транспортной системы»</t>
  </si>
  <si>
    <t xml:space="preserve">951 0409 0400000000 000 </t>
  </si>
  <si>
    <t>Подпрограмма «Развитие транспортной инфраструктуры Ковалевского сельского поселения»</t>
  </si>
  <si>
    <t xml:space="preserve">951 0409 0410000000 000 </t>
  </si>
  <si>
    <t>Мероприятия по ремонту и содержанию автомобильных дорог общего пользования местного значения и искусственных сооружений на них в рамках подпрограммы «Развитие транспортной инфраструктуры Ковалевского сельского поселения» муниципальной программы Ковалевского сельского поселения «Развитие транспортной системы»</t>
  </si>
  <si>
    <t xml:space="preserve">951 0409 0410020070 000 </t>
  </si>
  <si>
    <t xml:space="preserve">951 0409 0410020070 200 </t>
  </si>
  <si>
    <t xml:space="preserve">951 0409 0410020070 240 </t>
  </si>
  <si>
    <t xml:space="preserve">951 0409 0410020070 244 </t>
  </si>
  <si>
    <t>Подпрограмма «Повышение безопасности дорожного движения на территории Ковалевского сельского поселения»</t>
  </si>
  <si>
    <t xml:space="preserve">951 0409 0420000000 000 </t>
  </si>
  <si>
    <t>Мероприятия по организации дорожного движения в рамках подпрограммы «Повышение безопасности дорожного движения на территории Ковалевского сельского поселения» муниципальной программы Ковалевского сельского поселения «Развитие транспортной системы»</t>
  </si>
  <si>
    <t xml:space="preserve">951 0409 0420020080 000 </t>
  </si>
  <si>
    <t xml:space="preserve">951 0409 0420020080 200 </t>
  </si>
  <si>
    <t xml:space="preserve">951 0409 0420020080 240 </t>
  </si>
  <si>
    <t xml:space="preserve">951 0409 0420020080 244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</si>
  <si>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</si>
  <si>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</si>
  <si>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</si>
  <si>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</si>
  <si>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Ковалевского сельского поселения «Благоустройство территории и жилищно-коммунальное хозяйство»</t>
  </si>
  <si>
    <t xml:space="preserve">951 0501 0500000000 000 </t>
  </si>
  <si>
    <t>Подпрограмма "Развитие жилищно-коммунального хозяйства Ковалевского сельского поселения"</t>
  </si>
  <si>
    <t xml:space="preserve">951 0501 0510000000 000 </t>
  </si>
  <si>
    <t>Взносы "Ростовскому областному фонду содействия капитальному ремонту" на капитальный ремонт общего имущества многоквартирных домов в рамках подпрограммы "Развитие жилищно-коммунального хозяйства Ковалевского сельского поселения" муниципальной программы Ковалевского сельского поселения "Благоустройство территории и жилищно-коммунальное хозяйство"</t>
  </si>
  <si>
    <t xml:space="preserve">951 0501 0510020140 000 </t>
  </si>
  <si>
    <t xml:space="preserve">951 0501 0510020140 200 </t>
  </si>
  <si>
    <t xml:space="preserve">951 0501 0510020140 240 </t>
  </si>
  <si>
    <t xml:space="preserve">951 0501 0510020140 244 </t>
  </si>
  <si>
    <t>Субсидии некоммерческой организации «Ростовский областной фонд содействия капитальному ремонту» на обеспечение мероприятий по капитальному ремонту многоквартирных домов расположенных по адресу : ст. Замчалово ул. Кооперативная дом 11, ул. Заводская дом 13, в рамках подпрограммы «Развитие жилищно-коммунального хозяйства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</si>
  <si>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951 0501 0510068270 000 </t>
  </si>
  <si>
    <t>Предоставление субсидий бюджетным, автономным учреждениям и иным некоммерческим организациям</t>
  </si>
  <si>
    <t xml:space="preserve">951 0501 0510068270 600 </t>
  </si>
  <si>
    <t>Субсидии некоммерческим организациям (за исключением государственных (муниципальных) учреждений)</t>
  </si>
  <si>
    <t xml:space="preserve">951 0501 0510068270 630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</si>
  <si>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</si>
  <si>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951 0501 0510068270 631 </t>
  </si>
  <si>
    <t>Коммунальное хозяйство</t>
  </si>
  <si>
    <t xml:space="preserve">951 0502 0000000000 000 </t>
  </si>
  <si>
    <t xml:space="preserve">951 0502 0500000000 000 </t>
  </si>
  <si>
    <t xml:space="preserve">951 0502 0510000000 000 </t>
  </si>
  <si>
    <t>Мероприятия по содержанию и ремонту объектов коммунального хозяйства в рамках подпрограммы «Развитие жилищно-коммунального хозяйства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</si>
  <si>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951 0502 0510020150 000 </t>
  </si>
  <si>
    <t xml:space="preserve">951 0502 0510020150 200 </t>
  </si>
  <si>
    <t xml:space="preserve">951 0502 0510020150 240 </t>
  </si>
  <si>
    <t xml:space="preserve">951 0502 0510020150 244 </t>
  </si>
  <si>
    <t>Расходы на возмещение предприятиям жилищно-коммунального хозяйства части оплаты граждан за коммунальные услуги в рамках подпрограммы Ковалевского сельского поселения «Развитие жилищно-коммунального хозяйства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</si>
  <si>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0502 05100S3660 000 </t>
  </si>
  <si>
    <t xml:space="preserve">951 0502 05100S3660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</si>
  <si>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</si>
  <si>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0502 05100S3660 810 </t>
  </si>
  <si>
    <t xml:space="preserve">951 0502 05100S3660 811 </t>
  </si>
  <si>
    <t>Благоустройство</t>
  </si>
  <si>
    <t xml:space="preserve">951 0503 0000000000 000 </t>
  </si>
  <si>
    <t xml:space="preserve">951 0503 0500000000 000 </t>
  </si>
  <si>
    <t>Подпрограмма "Мероприятия по благоустройству территории Ковалевского сельского поселения"</t>
  </si>
  <si>
    <t xml:space="preserve">951 0503 0520000000 000 </t>
  </si>
  <si>
    <t>Мероприятия по организации уличного освещения, содержанию и ремонту объектов уличного освещения в рамках подпрограммы « 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 и жилищно-коммунальное хозяйство»</t>
  </si>
  <si>
    <t xml:space="preserve">951 0503 0520020090 000 </t>
  </si>
  <si>
    <t xml:space="preserve">951 0503 0520020090 200 </t>
  </si>
  <si>
    <t xml:space="preserve">951 0503 0520020090 240 </t>
  </si>
  <si>
    <t xml:space="preserve">951 0503 0520020090 244 </t>
  </si>
  <si>
    <t xml:space="preserve">951 0503 0520020090 247 </t>
  </si>
  <si>
    <t>Мероприятия по организации содержания мест захоронений в рамках подпрограммы «Мероприятия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</si>
  <si>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951 0503 0520020100 000 </t>
  </si>
  <si>
    <t xml:space="preserve">951 0503 0520020100 200 </t>
  </si>
  <si>
    <t xml:space="preserve">951 0503 0520020100 240 </t>
  </si>
  <si>
    <t xml:space="preserve">951 0503 0520020100 244 </t>
  </si>
  <si>
    <t>Мероприятия по содержанию и ремонту объектов благоустройства и мест общего пользования в рамках подпрограммы «Мероприятия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 и жилищно-коммунальное хозяйство»</t>
  </si>
  <si>
    <t xml:space="preserve">951 0503 0520020120 000 </t>
  </si>
  <si>
    <t xml:space="preserve">951 0503 0520020120 200 </t>
  </si>
  <si>
    <t xml:space="preserve">951 0503 0520020120 240 </t>
  </si>
  <si>
    <t xml:space="preserve">951 0503 0520020120 244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</si>
  <si>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</si>
  <si>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</si>
  <si>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</si>
  <si>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</si>
  <si>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</si>
  <si>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>Подпрограмма «Развитие муниципального управления и муниципальной службы в Ковалевском сельском поселении, повышение квалификации лиц, занятых в системе местного самоуправления»</t>
  </si>
  <si>
    <t xml:space="preserve">951 0705 0210000000 000 </t>
  </si>
  <si>
    <t>Мероприятия по повышению квалификации муниципальных служащих в рамках подпрограммы «Развитие муниципального управления и муниципальной службы в Ковалевском сельском поселении, повышение квалификации лиц, занятых в системе местного самоуправления» муниципальной программы Ковалевского сельского поселения «Муниципальная политика»</t>
  </si>
  <si>
    <t xml:space="preserve">951 0705 0210020010 000 </t>
  </si>
  <si>
    <t xml:space="preserve">951 0705 0210020010 200 </t>
  </si>
  <si>
    <t xml:space="preserve">951 0705 0210020010 240 </t>
  </si>
  <si>
    <t xml:space="preserve">951 0705 0210020010 244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</si>
  <si>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</si>
  <si>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</si>
  <si>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</si>
  <si>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</si>
  <si>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Ковалевского сельского поселения «Развитие культуры»</t>
  </si>
  <si>
    <t xml:space="preserve">951 0801 0600000000 000 </t>
  </si>
  <si>
    <t>Подпрограмма «Развитие культурно-досуговой деятельности»</t>
  </si>
  <si>
    <t xml:space="preserve">951 0801 0610000000 000 </t>
  </si>
  <si>
    <t>Расходы на обеспечение деятельности (оказание услуг) муниципальных учреждений культуры Ковалевского сельского поселения в рамках подпрограммы «Развитие культурно-досуговой деятельности» муниципальной программы Ковалевского сельского поселения «Развитие культуры»</t>
  </si>
  <si>
    <t xml:space="preserve">951 0801 0610000590 000 </t>
  </si>
  <si>
    <t xml:space="preserve">951 0801 0610000590 600 </t>
  </si>
  <si>
    <t>Субсидии бюджетным учреждениям</t>
  </si>
  <si>
    <t xml:space="preserve">951 0801 0610000590 610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</si>
  <si>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</si>
  <si>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</si>
  <si>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СОЦИАЛЬНАЯ ПОЛИТИКА</t>
  </si>
  <si>
    <t xml:space="preserve">951 1000 0000000000 000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</si>
  <si>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</si>
  <si>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</si>
  <si>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</si>
  <si>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</si>
  <si>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>Иные непрограммные расходы за счет средств резервного фонда Правительства Ростовской области в рамках непрограммных расходов органа местного самоуправления Ковалевского сельского поселения</t>
  </si>
  <si>
    <t xml:space="preserve">951 1003 9990071180 000 </t>
  </si>
  <si>
    <t>Социальное обеспечение и иные выплаты населению</t>
  </si>
  <si>
    <t xml:space="preserve">951 1003 9990071180 300 </t>
  </si>
  <si>
    <t>Социальные выплаты гражданам, кроме публичных нормативных социальных выплат</t>
  </si>
  <si>
    <t xml:space="preserve">951 1003 9990071180 320 </t>
  </si>
  <si>
    <t>Субсидии гражданам на приобретение жилья</t>
  </si>
  <si>
    <t xml:space="preserve">951 1003 9990071180 322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</si>
  <si>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</si>
  <si>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</si>
  <si>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</si>
  <si>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</si>
  <si>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Ковалевского сельского поселения «Развитие физической культуры и спорта»</t>
  </si>
  <si>
    <t xml:space="preserve">951 1102 0700000000 000 </t>
  </si>
  <si>
    <t>Подпрограмма «Развитие физкультурно-спортивной деятельности»</t>
  </si>
  <si>
    <t xml:space="preserve">951 1102 0710000000 000 </t>
  </si>
  <si>
    <t>Мероприятия по развитию физической культуры и спорта в рамках подпрограммы «Развитие физкультурно-спортивной деятельности» в рамках муниципальной программы Ковалевского сельского поселения «Развитие физической культуры и спорта»</t>
  </si>
  <si>
    <t xml:space="preserve">951 1102 0710020130 000 </t>
  </si>
  <si>
    <t xml:space="preserve">951 1102 0710020130 200 </t>
  </si>
  <si>
    <t xml:space="preserve">951 1102 0710020130 240 </t>
  </si>
  <si>
    <t xml:space="preserve">951 1102 0710020130 244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</si>
  <si>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</si>
  <si>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</si>
  <si>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</si>
  <si>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</si>
  <si>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</si>
  <si>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</si>
  <si>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</si>
  <si>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</si>
  <si>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</si>
  <si>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</si>
  <si>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</si>
  <si>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</si>
  <si>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</si>
  <si>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710</t>
  </si>
  <si>
    <t>720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</si>
  <si>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</si>
  <si>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</si>
  <si>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</si>
  <si>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</si>
  <si>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</si>
  <si>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</si>
  <si>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</si>
  <si>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</si>
  <si>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</si>
  <si>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</si>
  <si>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</si>
  <si>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</si>
  <si>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</si>
  <si>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</si>
  <si>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C:\117M01.txt</t>
  </si>
  <si>
    <t>Доходы/EXPORT_SRC_CODE</t>
  </si>
  <si>
    <t>058018-07</t>
  </si>
  <si>
    <t>Доходы/PERIOD</t>
  </si>
  <si>
    <t>на 01 ноября 2021</t>
  </si>
  <si>
    <t xml:space="preserve">МО Ковалевское сельское поселение </t>
  </si>
  <si>
    <t>Форма 0503117 с. 3</t>
  </si>
  <si>
    <t xml:space="preserve">  3. Источники финансирования дефицита бюджета</t>
  </si>
  <si>
    <t>Наименование показателя</t>
  </si>
  <si>
    <t>Код стро-ки</t>
  </si>
  <si>
    <t>Код источника финансирования
дефицита бюджета
по бюджетной классификации</t>
  </si>
  <si>
    <t>Утвержденные 
бюджетные 
назначения</t>
  </si>
  <si>
    <t>Х</t>
  </si>
  <si>
    <t>95101000000000000000</t>
  </si>
  <si>
    <t>95101050000000000000</t>
  </si>
  <si>
    <t>Увеличение остатков средств бюджетов</t>
  </si>
  <si>
    <t>95101050000000000500</t>
  </si>
  <si>
    <t>х</t>
  </si>
  <si>
    <t>Увеличение прочих остатков средств бюджетов</t>
  </si>
  <si>
    <t>95101050200000000500</t>
  </si>
  <si>
    <t>Увеличение прочих остатков денежных средств бюджетов</t>
  </si>
  <si>
    <t>95101050201000000510</t>
  </si>
  <si>
    <t>Увеличение прочих остатков денежных средств бюджетов поселений</t>
  </si>
  <si>
    <t>95101050201100000510</t>
  </si>
  <si>
    <t>Уменьшение остатков средств бюджетов</t>
  </si>
  <si>
    <t>95101050000000000600</t>
  </si>
  <si>
    <t>Уменьшение прочих остатков средств бюджетов, всего</t>
  </si>
  <si>
    <t>95101050200000000600</t>
  </si>
  <si>
    <t xml:space="preserve">Уменьшение прочих остатков денежных средств бюджетов </t>
  </si>
  <si>
    <t>95101050201000000610</t>
  </si>
  <si>
    <t>Уменьшение прочих остатков денежных средств бюджетов поселений</t>
  </si>
  <si>
    <t>95101050201100000610</t>
  </si>
  <si>
    <t>Руководитель</t>
  </si>
  <si>
    <t>Н.В.Изварин</t>
  </si>
  <si>
    <t>(подпись)</t>
  </si>
  <si>
    <t>(расшифровка подписи)</t>
  </si>
  <si>
    <t>Руководитель финансово-</t>
  </si>
  <si>
    <t>экономической службы</t>
  </si>
  <si>
    <t>Ю.А. Соммер</t>
  </si>
  <si>
    <t>Главный бухгалтер</t>
  </si>
  <si>
    <t>В.З. Дидейко</t>
  </si>
  <si>
    <t>"</t>
  </si>
  <si>
    <t>21</t>
  </si>
  <si>
    <t xml:space="preserve"> г.</t>
  </si>
  <si>
    <t>ноября</t>
  </si>
  <si>
    <t>12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</si>
</sst>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 Cyr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14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0" fontId="6" fillId="0" borderId="0" xfId="1" applyFont="1"/>
    <xf numFmtId="0" fontId="7" fillId="0" borderId="0" xfId="1" applyFont="1" applyAlignment="1">
      <alignment horizontal="right"/>
    </xf>
    <xf numFmtId="0" fontId="9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/>
    <xf numFmtId="0" fontId="6" fillId="0" borderId="0" xfId="1" applyFont="1" applyBorder="1"/>
    <xf numFmtId="0" fontId="7" fillId="0" borderId="44" xfId="1" applyFont="1" applyBorder="1" applyAlignment="1"/>
    <xf numFmtId="0" fontId="7" fillId="0" borderId="0" xfId="1" applyFont="1"/>
    <xf numFmtId="0" fontId="11" fillId="0" borderId="0" xfId="1" applyFont="1"/>
    <xf numFmtId="0" fontId="11" fillId="0" borderId="0" xfId="1" applyFont="1" applyAlignment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7" fillId="0" borderId="0" xfId="1" applyFont="1" applyBorder="1" applyAlignment="1">
      <alignment horizontal="right"/>
    </xf>
    <xf numFmtId="49" fontId="7" fillId="0" borderId="44" xfId="1" applyNumberFormat="1" applyFont="1" applyBorder="1" applyAlignment="1">
      <alignment horizontal="center"/>
    </xf>
    <xf numFmtId="0" fontId="7" fillId="0" borderId="0" xfId="1" applyFont="1" applyBorder="1"/>
    <xf numFmtId="49" fontId="7" fillId="0" borderId="44" xfId="1" applyNumberFormat="1" applyFont="1" applyBorder="1" applyAlignment="1">
      <alignment horizontal="left"/>
    </xf>
    <xf numFmtId="0" fontId="10" fillId="0" borderId="56" xfId="1" applyFont="1" applyBorder="1" applyAlignment="1">
      <alignment horizontal="center" vertical="top"/>
    </xf>
    <xf numFmtId="0" fontId="7" fillId="0" borderId="0" xfId="1" applyFont="1" applyBorder="1" applyAlignment="1"/>
    <xf numFmtId="0" fontId="7" fillId="0" borderId="44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7" fillId="0" borderId="45" xfId="1" applyFont="1" applyBorder="1" applyAlignment="1">
      <alignment wrapText="1"/>
    </xf>
    <xf numFmtId="49" fontId="7" fillId="0" borderId="54" xfId="1" applyNumberFormat="1" applyFont="1" applyBorder="1" applyAlignment="1">
      <alignment horizontal="center"/>
    </xf>
    <xf numFmtId="49" fontId="7" fillId="0" borderId="49" xfId="1" applyNumberFormat="1" applyFont="1" applyBorder="1" applyAlignment="1">
      <alignment horizontal="center"/>
    </xf>
    <xf numFmtId="4" fontId="7" fillId="0" borderId="49" xfId="1" applyNumberFormat="1" applyFont="1" applyBorder="1" applyAlignment="1">
      <alignment horizontal="center"/>
    </xf>
    <xf numFmtId="0" fontId="7" fillId="0" borderId="55" xfId="1" applyFont="1" applyBorder="1" applyAlignment="1">
      <alignment horizontal="center"/>
    </xf>
    <xf numFmtId="49" fontId="7" fillId="0" borderId="46" xfId="1" applyNumberFormat="1" applyFont="1" applyBorder="1" applyAlignment="1">
      <alignment horizontal="center"/>
    </xf>
    <xf numFmtId="49" fontId="7" fillId="0" borderId="45" xfId="1" applyNumberFormat="1" applyFont="1" applyBorder="1" applyAlignment="1">
      <alignment horizontal="center"/>
    </xf>
    <xf numFmtId="4" fontId="7" fillId="0" borderId="45" xfId="1" applyNumberFormat="1" applyFont="1" applyBorder="1" applyAlignment="1">
      <alignment horizontal="center"/>
    </xf>
    <xf numFmtId="0" fontId="7" fillId="0" borderId="53" xfId="1" applyFont="1" applyBorder="1" applyAlignment="1">
      <alignment horizontal="center"/>
    </xf>
    <xf numFmtId="4" fontId="7" fillId="0" borderId="53" xfId="1" applyNumberFormat="1" applyFont="1" applyBorder="1" applyAlignment="1">
      <alignment horizontal="center"/>
    </xf>
    <xf numFmtId="0" fontId="7" fillId="0" borderId="45" xfId="1" applyFont="1" applyBorder="1" applyAlignment="1">
      <alignment horizontal="left" wrapText="1" indent="2"/>
    </xf>
    <xf numFmtId="0" fontId="7" fillId="0" borderId="45" xfId="1" applyFont="1" applyBorder="1" applyAlignment="1">
      <alignment vertical="top" wrapText="1"/>
    </xf>
    <xf numFmtId="0" fontId="7" fillId="0" borderId="45" xfId="1" applyFont="1" applyBorder="1" applyAlignment="1">
      <alignment horizontal="left" vertical="center" wrapText="1" indent="2"/>
    </xf>
    <xf numFmtId="0" fontId="7" fillId="0" borderId="45" xfId="1" applyFont="1" applyBorder="1"/>
    <xf numFmtId="0" fontId="7" fillId="0" borderId="45" xfId="1" applyFont="1" applyBorder="1" applyAlignment="1">
      <alignment vertical="center" wrapText="1"/>
    </xf>
    <xf numFmtId="49" fontId="7" fillId="0" borderId="50" xfId="1" applyNumberFormat="1" applyFont="1" applyBorder="1" applyAlignment="1">
      <alignment horizontal="center"/>
    </xf>
    <xf numFmtId="49" fontId="7" fillId="0" borderId="51" xfId="1" applyNumberFormat="1" applyFont="1" applyBorder="1" applyAlignment="1">
      <alignment horizontal="center"/>
    </xf>
    <xf numFmtId="4" fontId="7" fillId="0" borderId="51" xfId="1" applyNumberFormat="1" applyFont="1" applyBorder="1" applyAlignment="1">
      <alignment horizontal="center"/>
    </xf>
    <xf numFmtId="4" fontId="7" fillId="0" borderId="52" xfId="1" applyNumberFormat="1" applyFont="1" applyBorder="1" applyAlignment="1">
      <alignment horizontal="center"/>
    </xf>
    <xf numFmtId="0" fontId="7" fillId="0" borderId="45" xfId="1" applyFont="1" applyBorder="1" applyAlignment="1">
      <alignment horizontal="center" vertical="top"/>
    </xf>
    <xf numFmtId="0" fontId="7" fillId="0" borderId="47" xfId="1" applyFont="1" applyBorder="1" applyAlignment="1">
      <alignment horizontal="center" vertical="top"/>
    </xf>
    <xf numFmtId="0" fontId="7" fillId="0" borderId="48" xfId="1" applyFont="1" applyBorder="1" applyAlignment="1">
      <alignment horizontal="center" vertical="top"/>
    </xf>
    <xf numFmtId="0" fontId="7" fillId="0" borderId="49" xfId="1" applyFont="1" applyBorder="1" applyAlignment="1">
      <alignment horizontal="center" vertical="top"/>
    </xf>
    <xf numFmtId="0" fontId="8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95250</xdr:rowOff>
    </xdr:from>
    <xdr:to>
      <xdr:col>3</xdr:col>
      <xdr:colOff>0</xdr:colOff>
      <xdr:row>34</xdr:row>
      <xdr:rowOff>114300</xdr:rowOff>
    </xdr:to>
    <xdr:grpSp>
      <xdr:nvGrpSpPr>
        <xdr:cNvPr id="2" name="Group 17"/>
        <xdr:cNvGrpSpPr>
          <a:grpSpLocks/>
        </xdr:cNvGrpSpPr>
      </xdr:nvGrpSpPr>
      <xdr:grpSpPr bwMode="auto">
        <a:xfrm>
          <a:off x="0" y="13912850"/>
          <a:ext cx="241300" cy="933450"/>
          <a:chOff x="0" y="0"/>
          <a:chExt cx="1023" cy="255"/>
        </a:xfrm>
      </xdr:grpSpPr>
      <xdr:sp macro="" textlink="">
        <xdr:nvSpPr>
          <xdr:cNvPr id="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3</xdr:col>
      <xdr:colOff>0</xdr:colOff>
      <xdr:row>34</xdr:row>
      <xdr:rowOff>114300</xdr:rowOff>
    </xdr:to>
    <xdr:grpSp>
      <xdr:nvGrpSpPr>
        <xdr:cNvPr id="10" name="Group 17"/>
        <xdr:cNvGrpSpPr>
          <a:grpSpLocks/>
        </xdr:cNvGrpSpPr>
      </xdr:nvGrpSpPr>
      <xdr:grpSpPr bwMode="auto">
        <a:xfrm>
          <a:off x="0" y="13912850"/>
          <a:ext cx="241300" cy="933450"/>
          <a:chOff x="0" y="0"/>
          <a:chExt cx="1023" cy="255"/>
        </a:xfrm>
      </xdr:grpSpPr>
      <xdr:sp macro="" textlink="">
        <xdr:nvSpPr>
          <xdr:cNvPr id="11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2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view="pageBreakPreview" topLeftCell="A64" zoomScale="60" zoomScaleNormal="100" workbookViewId="0">
      <selection activeCell="A107" sqref="A107"/>
    </sheetView>
  </sheetViews>
  <sheetFormatPr defaultRowHeight="12.75" customHeight="1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>
      <c r="A1" s="87"/>
      <c r="B1" s="87"/>
      <c r="C1" s="87"/>
      <c r="D1" s="87"/>
      <c r="E1" s="2"/>
      <c r="F1" s="2"/>
    </row>
    <row r="2" spans="1:6" ht="16.95" customHeight="1">
      <c r="A2" s="87" t="s">
        <v>0</v>
      </c>
      <c r="B2" s="87"/>
      <c r="C2" s="87"/>
      <c r="D2" s="87"/>
      <c r="E2" s="3"/>
      <c r="F2" s="4" t="s">
        <v>1</v>
      </c>
    </row>
    <row r="3" spans="1:6" ht="13.2">
      <c r="A3" s="5"/>
      <c r="B3" s="5"/>
      <c r="C3" s="5"/>
      <c r="D3" s="5"/>
      <c r="E3" s="6" t="s">
        <v>2</v>
      </c>
      <c r="F3" s="7" t="s">
        <v>3</v>
      </c>
    </row>
    <row r="4" spans="1:6" ht="13.2">
      <c r="A4" s="88" t="s">
        <v>445</v>
      </c>
      <c r="B4" s="88"/>
      <c r="C4" s="88"/>
      <c r="D4" s="88"/>
      <c r="E4" s="3" t="s">
        <v>4</v>
      </c>
      <c r="F4" s="8" t="s">
        <v>5</v>
      </c>
    </row>
    <row r="5" spans="1:6" ht="13.2">
      <c r="A5" s="9"/>
      <c r="B5" s="9"/>
      <c r="C5" s="9"/>
      <c r="D5" s="9"/>
      <c r="E5" s="3" t="s">
        <v>6</v>
      </c>
      <c r="F5" s="10" t="s">
        <v>16</v>
      </c>
    </row>
    <row r="6" spans="1:6" ht="13.2">
      <c r="A6" s="11" t="s">
        <v>7</v>
      </c>
      <c r="B6" s="89" t="s">
        <v>14</v>
      </c>
      <c r="C6" s="90"/>
      <c r="D6" s="90"/>
      <c r="E6" s="3" t="s">
        <v>8</v>
      </c>
      <c r="F6" s="10" t="s">
        <v>17</v>
      </c>
    </row>
    <row r="7" spans="1:6" ht="13.2">
      <c r="A7" s="11" t="s">
        <v>9</v>
      </c>
      <c r="B7" s="91" t="s">
        <v>446</v>
      </c>
      <c r="C7" s="91"/>
      <c r="D7" s="91"/>
      <c r="E7" s="3" t="s">
        <v>10</v>
      </c>
      <c r="F7" s="12" t="s">
        <v>18</v>
      </c>
    </row>
    <row r="8" spans="1:6" ht="13.2">
      <c r="A8" s="11" t="s">
        <v>11</v>
      </c>
      <c r="B8" s="11"/>
      <c r="C8" s="11"/>
      <c r="D8" s="13"/>
      <c r="E8" s="3"/>
      <c r="F8" s="14"/>
    </row>
    <row r="9" spans="1:6" ht="13.2">
      <c r="A9" s="11" t="s">
        <v>15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87" t="s">
        <v>19</v>
      </c>
      <c r="B10" s="87"/>
      <c r="C10" s="87"/>
      <c r="D10" s="87"/>
      <c r="E10" s="1"/>
      <c r="F10" s="17"/>
    </row>
    <row r="11" spans="1:6" ht="4.2" customHeight="1">
      <c r="A11" s="98" t="s">
        <v>20</v>
      </c>
      <c r="B11" s="92" t="s">
        <v>21</v>
      </c>
      <c r="C11" s="92" t="s">
        <v>22</v>
      </c>
      <c r="D11" s="95" t="s">
        <v>23</v>
      </c>
      <c r="E11" s="95" t="s">
        <v>24</v>
      </c>
      <c r="F11" s="101" t="s">
        <v>25</v>
      </c>
    </row>
    <row r="12" spans="1:6" ht="3.6" customHeight="1">
      <c r="A12" s="99"/>
      <c r="B12" s="93"/>
      <c r="C12" s="93"/>
      <c r="D12" s="96"/>
      <c r="E12" s="96"/>
      <c r="F12" s="102"/>
    </row>
    <row r="13" spans="1:6" ht="3" customHeight="1">
      <c r="A13" s="99"/>
      <c r="B13" s="93"/>
      <c r="C13" s="93"/>
      <c r="D13" s="96"/>
      <c r="E13" s="96"/>
      <c r="F13" s="102"/>
    </row>
    <row r="14" spans="1:6" ht="3" customHeight="1">
      <c r="A14" s="99"/>
      <c r="B14" s="93"/>
      <c r="C14" s="93"/>
      <c r="D14" s="96"/>
      <c r="E14" s="96"/>
      <c r="F14" s="102"/>
    </row>
    <row r="15" spans="1:6" ht="3" customHeight="1">
      <c r="A15" s="99"/>
      <c r="B15" s="93"/>
      <c r="C15" s="93"/>
      <c r="D15" s="96"/>
      <c r="E15" s="96"/>
      <c r="F15" s="102"/>
    </row>
    <row r="16" spans="1:6" ht="3" customHeight="1">
      <c r="A16" s="99"/>
      <c r="B16" s="93"/>
      <c r="C16" s="93"/>
      <c r="D16" s="96"/>
      <c r="E16" s="96"/>
      <c r="F16" s="102"/>
    </row>
    <row r="17" spans="1:6" ht="23.4" customHeight="1">
      <c r="A17" s="100"/>
      <c r="B17" s="94"/>
      <c r="C17" s="94"/>
      <c r="D17" s="97"/>
      <c r="E17" s="97"/>
      <c r="F17" s="103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 ht="13.2">
      <c r="A19" s="24" t="s">
        <v>29</v>
      </c>
      <c r="B19" s="25" t="s">
        <v>30</v>
      </c>
      <c r="C19" s="26" t="s">
        <v>31</v>
      </c>
      <c r="D19" s="27">
        <v>14624700</v>
      </c>
      <c r="E19" s="28">
        <v>10639020.109999999</v>
      </c>
      <c r="F19" s="27">
        <f>IF(OR(D19="-",IF(E19="-",0,E19)&gt;=IF(D19="-",0,D19)),"-",IF(D19="-",0,D19)-IF(E19="-",0,E19))</f>
        <v>3985679.8900000006</v>
      </c>
    </row>
    <row r="20" spans="1:6" ht="13.2">
      <c r="A20" s="29" t="s">
        <v>32</v>
      </c>
      <c r="B20" s="30"/>
      <c r="C20" s="31"/>
      <c r="D20" s="32"/>
      <c r="E20" s="32"/>
      <c r="F20" s="33"/>
    </row>
    <row r="21" spans="1:6" ht="13.2">
      <c r="A21" s="34" t="s">
        <v>33</v>
      </c>
      <c r="B21" s="35" t="s">
        <v>30</v>
      </c>
      <c r="C21" s="36" t="s">
        <v>34</v>
      </c>
      <c r="D21" s="37">
        <v>2526300</v>
      </c>
      <c r="E21" s="37">
        <v>1193116.1399999999</v>
      </c>
      <c r="F21" s="38">
        <f t="shared" ref="F21:F52" si="0">IF(OR(D21="-",IF(E21="-",0,E21)&gt;=IF(D21="-",0,D21)),"-",IF(D21="-",0,D21)-IF(E21="-",0,E21))</f>
        <v>1333183.8600000001</v>
      </c>
    </row>
    <row r="22" spans="1:6" ht="13.2">
      <c r="A22" s="34" t="s">
        <v>35</v>
      </c>
      <c r="B22" s="35" t="s">
        <v>30</v>
      </c>
      <c r="C22" s="36" t="s">
        <v>36</v>
      </c>
      <c r="D22" s="37">
        <v>521300</v>
      </c>
      <c r="E22" s="37">
        <v>404648.35</v>
      </c>
      <c r="F22" s="38">
        <f t="shared" si="0"/>
        <v>116651.65000000002</v>
      </c>
    </row>
    <row r="23" spans="1:6" ht="13.2">
      <c r="A23" s="34" t="s">
        <v>37</v>
      </c>
      <c r="B23" s="35" t="s">
        <v>30</v>
      </c>
      <c r="C23" s="36" t="s">
        <v>38</v>
      </c>
      <c r="D23" s="37">
        <v>521300</v>
      </c>
      <c r="E23" s="37">
        <v>404648.35</v>
      </c>
      <c r="F23" s="38">
        <f t="shared" si="0"/>
        <v>116651.65000000002</v>
      </c>
    </row>
    <row r="24" spans="1:6" ht="86.1" customHeight="1">
      <c r="A24" s="39" t="s">
        <v>39</v>
      </c>
      <c r="B24" s="35" t="s">
        <v>30</v>
      </c>
      <c r="C24" s="36" t="s">
        <v>40</v>
      </c>
      <c r="D24" s="37">
        <v>521300</v>
      </c>
      <c r="E24" s="37">
        <v>392612.86</v>
      </c>
      <c r="F24" s="38">
        <f t="shared" si="0"/>
        <v>128687.14000000001</v>
      </c>
    </row>
    <row r="25" spans="1:6" ht="123" customHeight="1">
      <c r="A25" s="39" t="s">
        <v>41</v>
      </c>
      <c r="B25" s="35" t="s">
        <v>30</v>
      </c>
      <c r="C25" s="36" t="s">
        <v>42</v>
      </c>
      <c r="D25" s="37" t="s">
        <v>43</v>
      </c>
      <c r="E25" s="37">
        <v>391082.64</v>
      </c>
      <c r="F25" s="38" t="str">
        <f t="shared" si="0"/>
        <v>-</v>
      </c>
    </row>
    <row r="26" spans="1:6" ht="98.4" customHeight="1">
      <c r="A26" s="39" t="s">
        <v>44</v>
      </c>
      <c r="B26" s="35" t="s">
        <v>30</v>
      </c>
      <c r="C26" s="36" t="s">
        <v>45</v>
      </c>
      <c r="D26" s="37" t="s">
        <v>43</v>
      </c>
      <c r="E26" s="37">
        <v>777.81</v>
      </c>
      <c r="F26" s="38" t="str">
        <f t="shared" si="0"/>
        <v>-</v>
      </c>
    </row>
    <row r="27" spans="1:6" ht="123" customHeight="1">
      <c r="A27" s="39" t="s">
        <v>46</v>
      </c>
      <c r="B27" s="35" t="s">
        <v>30</v>
      </c>
      <c r="C27" s="36" t="s">
        <v>47</v>
      </c>
      <c r="D27" s="37" t="s">
        <v>43</v>
      </c>
      <c r="E27" s="37">
        <v>752.41</v>
      </c>
      <c r="F27" s="38" t="str">
        <f t="shared" si="0"/>
        <v>-</v>
      </c>
    </row>
    <row r="28" spans="1:6" ht="49.2" customHeight="1">
      <c r="A28" s="34" t="s">
        <v>48</v>
      </c>
      <c r="B28" s="35" t="s">
        <v>30</v>
      </c>
      <c r="C28" s="36" t="s">
        <v>49</v>
      </c>
      <c r="D28" s="37" t="s">
        <v>43</v>
      </c>
      <c r="E28" s="37">
        <v>12035.49</v>
      </c>
      <c r="F28" s="38" t="str">
        <f t="shared" si="0"/>
        <v>-</v>
      </c>
    </row>
    <row r="29" spans="1:6" ht="86.1" customHeight="1">
      <c r="A29" s="34" t="s">
        <v>50</v>
      </c>
      <c r="B29" s="35" t="s">
        <v>30</v>
      </c>
      <c r="C29" s="36" t="s">
        <v>51</v>
      </c>
      <c r="D29" s="37" t="s">
        <v>43</v>
      </c>
      <c r="E29" s="37">
        <v>11792.58</v>
      </c>
      <c r="F29" s="38" t="str">
        <f t="shared" si="0"/>
        <v>-</v>
      </c>
    </row>
    <row r="30" spans="1:6" ht="61.5" customHeight="1">
      <c r="A30" s="34" t="s">
        <v>52</v>
      </c>
      <c r="B30" s="35" t="s">
        <v>30</v>
      </c>
      <c r="C30" s="36" t="s">
        <v>53</v>
      </c>
      <c r="D30" s="37" t="s">
        <v>43</v>
      </c>
      <c r="E30" s="37">
        <v>144.29</v>
      </c>
      <c r="F30" s="38" t="str">
        <f t="shared" si="0"/>
        <v>-</v>
      </c>
    </row>
    <row r="31" spans="1:6" ht="86.1" customHeight="1">
      <c r="A31" s="34" t="s">
        <v>54</v>
      </c>
      <c r="B31" s="35" t="s">
        <v>30</v>
      </c>
      <c r="C31" s="36" t="s">
        <v>55</v>
      </c>
      <c r="D31" s="37" t="s">
        <v>43</v>
      </c>
      <c r="E31" s="37">
        <v>98.62</v>
      </c>
      <c r="F31" s="38" t="str">
        <f t="shared" si="0"/>
        <v>-</v>
      </c>
    </row>
    <row r="32" spans="1:6" ht="13.2">
      <c r="A32" s="34" t="s">
        <v>56</v>
      </c>
      <c r="B32" s="35" t="s">
        <v>30</v>
      </c>
      <c r="C32" s="36" t="s">
        <v>57</v>
      </c>
      <c r="D32" s="37">
        <v>371000</v>
      </c>
      <c r="E32" s="37">
        <v>8140.44</v>
      </c>
      <c r="F32" s="38">
        <f t="shared" si="0"/>
        <v>362859.56</v>
      </c>
    </row>
    <row r="33" spans="1:6" ht="13.2">
      <c r="A33" s="34" t="s">
        <v>58</v>
      </c>
      <c r="B33" s="35" t="s">
        <v>30</v>
      </c>
      <c r="C33" s="36" t="s">
        <v>59</v>
      </c>
      <c r="D33" s="37">
        <v>371000</v>
      </c>
      <c r="E33" s="37">
        <v>8140.44</v>
      </c>
      <c r="F33" s="38">
        <f t="shared" si="0"/>
        <v>362859.56</v>
      </c>
    </row>
    <row r="34" spans="1:6" ht="13.2">
      <c r="A34" s="34" t="s">
        <v>58</v>
      </c>
      <c r="B34" s="35" t="s">
        <v>30</v>
      </c>
      <c r="C34" s="36" t="s">
        <v>60</v>
      </c>
      <c r="D34" s="37">
        <v>371000</v>
      </c>
      <c r="E34" s="37">
        <v>8140.44</v>
      </c>
      <c r="F34" s="38">
        <f t="shared" si="0"/>
        <v>362859.56</v>
      </c>
    </row>
    <row r="35" spans="1:6" ht="49.2" customHeight="1">
      <c r="A35" s="34" t="s">
        <v>61</v>
      </c>
      <c r="B35" s="35" t="s">
        <v>30</v>
      </c>
      <c r="C35" s="36" t="s">
        <v>62</v>
      </c>
      <c r="D35" s="37" t="s">
        <v>43</v>
      </c>
      <c r="E35" s="37">
        <v>8090.09</v>
      </c>
      <c r="F35" s="38" t="str">
        <f t="shared" si="0"/>
        <v>-</v>
      </c>
    </row>
    <row r="36" spans="1:6" ht="24.6" customHeight="1">
      <c r="A36" s="34" t="s">
        <v>63</v>
      </c>
      <c r="B36" s="35" t="s">
        <v>30</v>
      </c>
      <c r="C36" s="36" t="s">
        <v>64</v>
      </c>
      <c r="D36" s="37" t="s">
        <v>43</v>
      </c>
      <c r="E36" s="37">
        <v>50.35</v>
      </c>
      <c r="F36" s="38" t="str">
        <f t="shared" si="0"/>
        <v>-</v>
      </c>
    </row>
    <row r="37" spans="1:6" ht="13.2">
      <c r="A37" s="34" t="s">
        <v>65</v>
      </c>
      <c r="B37" s="35" t="s">
        <v>30</v>
      </c>
      <c r="C37" s="36" t="s">
        <v>66</v>
      </c>
      <c r="D37" s="37">
        <v>1617900</v>
      </c>
      <c r="E37" s="37">
        <v>770978.14</v>
      </c>
      <c r="F37" s="38">
        <f t="shared" si="0"/>
        <v>846921.86</v>
      </c>
    </row>
    <row r="38" spans="1:6" ht="13.2">
      <c r="A38" s="34" t="s">
        <v>67</v>
      </c>
      <c r="B38" s="35" t="s">
        <v>30</v>
      </c>
      <c r="C38" s="36" t="s">
        <v>68</v>
      </c>
      <c r="D38" s="37">
        <v>139200</v>
      </c>
      <c r="E38" s="37">
        <v>49239.53</v>
      </c>
      <c r="F38" s="38">
        <f t="shared" si="0"/>
        <v>89960.47</v>
      </c>
    </row>
    <row r="39" spans="1:6" ht="61.5" customHeight="1">
      <c r="A39" s="34" t="s">
        <v>69</v>
      </c>
      <c r="B39" s="35" t="s">
        <v>30</v>
      </c>
      <c r="C39" s="36" t="s">
        <v>70</v>
      </c>
      <c r="D39" s="37">
        <v>139200</v>
      </c>
      <c r="E39" s="37">
        <v>49239.53</v>
      </c>
      <c r="F39" s="38">
        <f t="shared" si="0"/>
        <v>89960.47</v>
      </c>
    </row>
    <row r="40" spans="1:6" ht="98.4" customHeight="1">
      <c r="A40" s="34" t="s">
        <v>71</v>
      </c>
      <c r="B40" s="35" t="s">
        <v>30</v>
      </c>
      <c r="C40" s="36" t="s">
        <v>72</v>
      </c>
      <c r="D40" s="37" t="s">
        <v>43</v>
      </c>
      <c r="E40" s="37">
        <v>48945.78</v>
      </c>
      <c r="F40" s="38" t="str">
        <f t="shared" si="0"/>
        <v>-</v>
      </c>
    </row>
    <row r="41" spans="1:6" ht="73.95" customHeight="1">
      <c r="A41" s="34" t="s">
        <v>73</v>
      </c>
      <c r="B41" s="35" t="s">
        <v>30</v>
      </c>
      <c r="C41" s="36" t="s">
        <v>74</v>
      </c>
      <c r="D41" s="37" t="s">
        <v>43</v>
      </c>
      <c r="E41" s="37">
        <v>293.75</v>
      </c>
      <c r="F41" s="38" t="str">
        <f t="shared" si="0"/>
        <v>-</v>
      </c>
    </row>
    <row r="42" spans="1:6" ht="13.2">
      <c r="A42" s="34" t="s">
        <v>75</v>
      </c>
      <c r="B42" s="35" t="s">
        <v>30</v>
      </c>
      <c r="C42" s="36" t="s">
        <v>76</v>
      </c>
      <c r="D42" s="37">
        <v>1478700</v>
      </c>
      <c r="E42" s="37">
        <v>721738.61</v>
      </c>
      <c r="F42" s="38">
        <f t="shared" si="0"/>
        <v>756961.39</v>
      </c>
    </row>
    <row r="43" spans="1:6" ht="13.2">
      <c r="A43" s="34" t="s">
        <v>77</v>
      </c>
      <c r="B43" s="35" t="s">
        <v>30</v>
      </c>
      <c r="C43" s="36" t="s">
        <v>78</v>
      </c>
      <c r="D43" s="37">
        <v>438800</v>
      </c>
      <c r="E43" s="37">
        <v>355795.93</v>
      </c>
      <c r="F43" s="38">
        <f t="shared" si="0"/>
        <v>83004.070000000007</v>
      </c>
    </row>
    <row r="44" spans="1:6" ht="49.2" customHeight="1">
      <c r="A44" s="34" t="s">
        <v>79</v>
      </c>
      <c r="B44" s="35" t="s">
        <v>30</v>
      </c>
      <c r="C44" s="36" t="s">
        <v>80</v>
      </c>
      <c r="D44" s="37">
        <v>438800</v>
      </c>
      <c r="E44" s="37">
        <v>355795.93</v>
      </c>
      <c r="F44" s="38">
        <f t="shared" si="0"/>
        <v>83004.070000000007</v>
      </c>
    </row>
    <row r="45" spans="1:6" ht="13.2">
      <c r="A45" s="34" t="s">
        <v>81</v>
      </c>
      <c r="B45" s="35" t="s">
        <v>30</v>
      </c>
      <c r="C45" s="36" t="s">
        <v>82</v>
      </c>
      <c r="D45" s="37">
        <v>1039900</v>
      </c>
      <c r="E45" s="37">
        <v>365942.68</v>
      </c>
      <c r="F45" s="38">
        <f t="shared" si="0"/>
        <v>673957.32000000007</v>
      </c>
    </row>
    <row r="46" spans="1:6" ht="49.2" customHeight="1">
      <c r="A46" s="34" t="s">
        <v>83</v>
      </c>
      <c r="B46" s="35" t="s">
        <v>30</v>
      </c>
      <c r="C46" s="36" t="s">
        <v>84</v>
      </c>
      <c r="D46" s="37">
        <v>1039900</v>
      </c>
      <c r="E46" s="37">
        <v>365942.68</v>
      </c>
      <c r="F46" s="38">
        <f t="shared" si="0"/>
        <v>673957.32000000007</v>
      </c>
    </row>
    <row r="47" spans="1:6" ht="24.6" customHeight="1">
      <c r="A47" s="34" t="s">
        <v>85</v>
      </c>
      <c r="B47" s="35" t="s">
        <v>30</v>
      </c>
      <c r="C47" s="36" t="s">
        <v>86</v>
      </c>
      <c r="D47" s="37">
        <v>8800</v>
      </c>
      <c r="E47" s="37">
        <v>7960</v>
      </c>
      <c r="F47" s="38">
        <f t="shared" si="0"/>
        <v>840</v>
      </c>
    </row>
    <row r="48" spans="1:6" ht="24.6" customHeight="1">
      <c r="A48" s="34" t="s">
        <v>87</v>
      </c>
      <c r="B48" s="35" t="s">
        <v>30</v>
      </c>
      <c r="C48" s="36" t="s">
        <v>88</v>
      </c>
      <c r="D48" s="37">
        <v>8800</v>
      </c>
      <c r="E48" s="37">
        <v>7960</v>
      </c>
      <c r="F48" s="38">
        <f t="shared" si="0"/>
        <v>840</v>
      </c>
    </row>
    <row r="49" spans="1:6" ht="36.9" customHeight="1">
      <c r="A49" s="34" t="s">
        <v>89</v>
      </c>
      <c r="B49" s="35" t="s">
        <v>30</v>
      </c>
      <c r="C49" s="36" t="s">
        <v>90</v>
      </c>
      <c r="D49" s="37">
        <v>8800</v>
      </c>
      <c r="E49" s="37">
        <v>7960</v>
      </c>
      <c r="F49" s="38">
        <f t="shared" si="0"/>
        <v>840</v>
      </c>
    </row>
    <row r="50" spans="1:6" ht="49.2" customHeight="1">
      <c r="A50" s="34" t="s">
        <v>91</v>
      </c>
      <c r="B50" s="35" t="s">
        <v>30</v>
      </c>
      <c r="C50" s="36" t="s">
        <v>92</v>
      </c>
      <c r="D50" s="37">
        <v>8800</v>
      </c>
      <c r="E50" s="37">
        <v>7960</v>
      </c>
      <c r="F50" s="38">
        <f t="shared" si="0"/>
        <v>840</v>
      </c>
    </row>
    <row r="51" spans="1:6" ht="13.2">
      <c r="A51" s="34" t="s">
        <v>93</v>
      </c>
      <c r="B51" s="35" t="s">
        <v>30</v>
      </c>
      <c r="C51" s="36" t="s">
        <v>94</v>
      </c>
      <c r="D51" s="37">
        <v>7300</v>
      </c>
      <c r="E51" s="37">
        <v>1389.21</v>
      </c>
      <c r="F51" s="38">
        <f t="shared" si="0"/>
        <v>5910.79</v>
      </c>
    </row>
    <row r="52" spans="1:6" ht="49.2" customHeight="1">
      <c r="A52" s="34" t="s">
        <v>95</v>
      </c>
      <c r="B52" s="35" t="s">
        <v>30</v>
      </c>
      <c r="C52" s="36" t="s">
        <v>96</v>
      </c>
      <c r="D52" s="37">
        <v>7300</v>
      </c>
      <c r="E52" s="37">
        <v>1100</v>
      </c>
      <c r="F52" s="38">
        <f t="shared" si="0"/>
        <v>6200</v>
      </c>
    </row>
    <row r="53" spans="1:6" ht="73.95" customHeight="1">
      <c r="A53" s="34" t="s">
        <v>97</v>
      </c>
      <c r="B53" s="35" t="s">
        <v>30</v>
      </c>
      <c r="C53" s="36" t="s">
        <v>98</v>
      </c>
      <c r="D53" s="37">
        <v>7300</v>
      </c>
      <c r="E53" s="37">
        <v>1100</v>
      </c>
      <c r="F53" s="38">
        <f t="shared" ref="F53:F69" si="1">IF(OR(D53="-",IF(E53="-",0,E53)&gt;=IF(D53="-",0,D53)),"-",IF(D53="-",0,D53)-IF(E53="-",0,E53))</f>
        <v>6200</v>
      </c>
    </row>
    <row r="54" spans="1:6" ht="172.35" customHeight="1">
      <c r="A54" s="39" t="s">
        <v>99</v>
      </c>
      <c r="B54" s="35" t="s">
        <v>30</v>
      </c>
      <c r="C54" s="36" t="s">
        <v>100</v>
      </c>
      <c r="D54" s="37" t="s">
        <v>43</v>
      </c>
      <c r="E54" s="37">
        <v>289.20999999999998</v>
      </c>
      <c r="F54" s="38" t="str">
        <f t="shared" si="1"/>
        <v>-</v>
      </c>
    </row>
    <row r="55" spans="1:6" ht="13.2">
      <c r="A55" s="34" t="s">
        <v>101</v>
      </c>
      <c r="B55" s="35" t="s">
        <v>30</v>
      </c>
      <c r="C55" s="36" t="s">
        <v>102</v>
      </c>
      <c r="D55" s="37">
        <v>12098400</v>
      </c>
      <c r="E55" s="37">
        <v>9445903.9700000007</v>
      </c>
      <c r="F55" s="38">
        <f t="shared" si="1"/>
        <v>2652496.0299999993</v>
      </c>
    </row>
    <row r="56" spans="1:6" ht="36.9" customHeight="1">
      <c r="A56" s="34" t="s">
        <v>103</v>
      </c>
      <c r="B56" s="35" t="s">
        <v>30</v>
      </c>
      <c r="C56" s="36" t="s">
        <v>104</v>
      </c>
      <c r="D56" s="37">
        <v>12098400</v>
      </c>
      <c r="E56" s="37">
        <v>9445903.9700000007</v>
      </c>
      <c r="F56" s="38">
        <f t="shared" si="1"/>
        <v>2652496.0299999993</v>
      </c>
    </row>
    <row r="57" spans="1:6" ht="24.6" customHeight="1">
      <c r="A57" s="34" t="s">
        <v>105</v>
      </c>
      <c r="B57" s="35" t="s">
        <v>30</v>
      </c>
      <c r="C57" s="36" t="s">
        <v>106</v>
      </c>
      <c r="D57" s="37">
        <v>7193800</v>
      </c>
      <c r="E57" s="37">
        <v>6714200</v>
      </c>
      <c r="F57" s="38">
        <f t="shared" si="1"/>
        <v>479600</v>
      </c>
    </row>
    <row r="58" spans="1:6" ht="49.2" customHeight="1">
      <c r="A58" s="34" t="s">
        <v>107</v>
      </c>
      <c r="B58" s="35" t="s">
        <v>30</v>
      </c>
      <c r="C58" s="36" t="s">
        <v>108</v>
      </c>
      <c r="D58" s="37">
        <v>7193800</v>
      </c>
      <c r="E58" s="37">
        <v>6714200</v>
      </c>
      <c r="F58" s="38">
        <f t="shared" si="1"/>
        <v>479600</v>
      </c>
    </row>
    <row r="59" spans="1:6" ht="49.2" customHeight="1">
      <c r="A59" s="34" t="s">
        <v>109</v>
      </c>
      <c r="B59" s="35" t="s">
        <v>30</v>
      </c>
      <c r="C59" s="36" t="s">
        <v>110</v>
      </c>
      <c r="D59" s="37">
        <v>7193800</v>
      </c>
      <c r="E59" s="37">
        <v>6714200</v>
      </c>
      <c r="F59" s="38">
        <f t="shared" si="1"/>
        <v>479600</v>
      </c>
    </row>
    <row r="60" spans="1:6" ht="24.6" customHeight="1">
      <c r="A60" s="34" t="s">
        <v>111</v>
      </c>
      <c r="B60" s="35" t="s">
        <v>30</v>
      </c>
      <c r="C60" s="36" t="s">
        <v>112</v>
      </c>
      <c r="D60" s="37">
        <v>240400</v>
      </c>
      <c r="E60" s="37">
        <v>142148.43</v>
      </c>
      <c r="F60" s="38">
        <f t="shared" si="1"/>
        <v>98251.57</v>
      </c>
    </row>
    <row r="61" spans="1:6" ht="36.9" customHeight="1">
      <c r="A61" s="34" t="s">
        <v>113</v>
      </c>
      <c r="B61" s="35" t="s">
        <v>30</v>
      </c>
      <c r="C61" s="36" t="s">
        <v>114</v>
      </c>
      <c r="D61" s="37">
        <v>200</v>
      </c>
      <c r="E61" s="37">
        <v>200</v>
      </c>
      <c r="F61" s="38" t="str">
        <f t="shared" si="1"/>
        <v>-</v>
      </c>
    </row>
    <row r="62" spans="1:6" ht="36.9" customHeight="1">
      <c r="A62" s="34" t="s">
        <v>115</v>
      </c>
      <c r="B62" s="35" t="s">
        <v>30</v>
      </c>
      <c r="C62" s="36" t="s">
        <v>116</v>
      </c>
      <c r="D62" s="37">
        <v>200</v>
      </c>
      <c r="E62" s="37">
        <v>200</v>
      </c>
      <c r="F62" s="38" t="str">
        <f t="shared" si="1"/>
        <v>-</v>
      </c>
    </row>
    <row r="63" spans="1:6" ht="49.2" customHeight="1">
      <c r="A63" s="34" t="s">
        <v>117</v>
      </c>
      <c r="B63" s="35" t="s">
        <v>30</v>
      </c>
      <c r="C63" s="36" t="s">
        <v>118</v>
      </c>
      <c r="D63" s="37">
        <v>240200</v>
      </c>
      <c r="E63" s="37">
        <v>141948.43</v>
      </c>
      <c r="F63" s="38">
        <f t="shared" si="1"/>
        <v>98251.57</v>
      </c>
    </row>
    <row r="64" spans="1:6" ht="49.2" customHeight="1">
      <c r="A64" s="34" t="s">
        <v>119</v>
      </c>
      <c r="B64" s="35" t="s">
        <v>30</v>
      </c>
      <c r="C64" s="36" t="s">
        <v>120</v>
      </c>
      <c r="D64" s="37">
        <v>240200</v>
      </c>
      <c r="E64" s="37">
        <v>141948.43</v>
      </c>
      <c r="F64" s="38">
        <f t="shared" si="1"/>
        <v>98251.57</v>
      </c>
    </row>
    <row r="65" spans="1:6" ht="13.2">
      <c r="A65" s="34" t="s">
        <v>121</v>
      </c>
      <c r="B65" s="35" t="s">
        <v>30</v>
      </c>
      <c r="C65" s="36" t="s">
        <v>122</v>
      </c>
      <c r="D65" s="37">
        <v>4664200</v>
      </c>
      <c r="E65" s="37">
        <v>2589555.54</v>
      </c>
      <c r="F65" s="38">
        <f t="shared" si="1"/>
        <v>2074644.46</v>
      </c>
    </row>
    <row r="66" spans="1:6" ht="73.95" customHeight="1">
      <c r="A66" s="34" t="s">
        <v>123</v>
      </c>
      <c r="B66" s="35" t="s">
        <v>30</v>
      </c>
      <c r="C66" s="36" t="s">
        <v>124</v>
      </c>
      <c r="D66" s="37">
        <v>1198000</v>
      </c>
      <c r="E66" s="37">
        <v>1124715.54</v>
      </c>
      <c r="F66" s="38">
        <f t="shared" si="1"/>
        <v>73284.459999999963</v>
      </c>
    </row>
    <row r="67" spans="1:6" ht="86.1" customHeight="1">
      <c r="A67" s="34" t="s">
        <v>125</v>
      </c>
      <c r="B67" s="35" t="s">
        <v>30</v>
      </c>
      <c r="C67" s="36" t="s">
        <v>126</v>
      </c>
      <c r="D67" s="37">
        <v>1198000</v>
      </c>
      <c r="E67" s="37">
        <v>1124715.54</v>
      </c>
      <c r="F67" s="38">
        <f t="shared" si="1"/>
        <v>73284.459999999963</v>
      </c>
    </row>
    <row r="68" spans="1:6" ht="24.6" customHeight="1">
      <c r="A68" s="34" t="s">
        <v>127</v>
      </c>
      <c r="B68" s="35" t="s">
        <v>30</v>
      </c>
      <c r="C68" s="36" t="s">
        <v>128</v>
      </c>
      <c r="D68" s="37">
        <v>3466200</v>
      </c>
      <c r="E68" s="37">
        <v>1464840</v>
      </c>
      <c r="F68" s="38">
        <f t="shared" si="1"/>
        <v>2001360</v>
      </c>
    </row>
    <row r="69" spans="1:6" ht="36.9" customHeight="1">
      <c r="A69" s="34" t="s">
        <v>129</v>
      </c>
      <c r="B69" s="35" t="s">
        <v>30</v>
      </c>
      <c r="C69" s="36" t="s">
        <v>130</v>
      </c>
      <c r="D69" s="37">
        <v>3466200</v>
      </c>
      <c r="E69" s="37">
        <v>1464840</v>
      </c>
      <c r="F69" s="38">
        <f t="shared" si="1"/>
        <v>2001360</v>
      </c>
    </row>
    <row r="70" spans="1:6" ht="12.75" customHeight="1">
      <c r="A70" s="40"/>
      <c r="B70" s="41"/>
      <c r="C70" s="41"/>
      <c r="D70" s="42"/>
      <c r="E70" s="42"/>
      <c r="F70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94"/>
  <sheetViews>
    <sheetView showGridLines="0" topLeftCell="A108" workbookViewId="0">
      <selection activeCell="A21" sqref="A21"/>
    </sheetView>
  </sheetViews>
  <sheetFormatPr defaultRowHeight="12.75" customHeight="1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2" spans="1:6" ht="15" customHeight="1">
      <c r="A2" s="87" t="s">
        <v>131</v>
      </c>
      <c r="B2" s="87"/>
      <c r="C2" s="87"/>
      <c r="D2" s="87"/>
      <c r="E2" s="1"/>
      <c r="F2" s="13" t="s">
        <v>132</v>
      </c>
    </row>
    <row r="3" spans="1:6" ht="13.5" customHeight="1">
      <c r="A3" s="5"/>
      <c r="B3" s="5"/>
      <c r="C3" s="43"/>
      <c r="D3" s="9"/>
      <c r="E3" s="9"/>
      <c r="F3" s="9"/>
    </row>
    <row r="4" spans="1:6" ht="10.199999999999999" customHeight="1">
      <c r="A4" s="106" t="s">
        <v>20</v>
      </c>
      <c r="B4" s="92" t="s">
        <v>21</v>
      </c>
      <c r="C4" s="104" t="s">
        <v>133</v>
      </c>
      <c r="D4" s="95" t="s">
        <v>23</v>
      </c>
      <c r="E4" s="109" t="s">
        <v>24</v>
      </c>
      <c r="F4" s="101" t="s">
        <v>25</v>
      </c>
    </row>
    <row r="5" spans="1:6" ht="5.4" customHeight="1">
      <c r="A5" s="107"/>
      <c r="B5" s="93"/>
      <c r="C5" s="105"/>
      <c r="D5" s="96"/>
      <c r="E5" s="110"/>
      <c r="F5" s="102"/>
    </row>
    <row r="6" spans="1:6" ht="9.6" customHeight="1">
      <c r="A6" s="107"/>
      <c r="B6" s="93"/>
      <c r="C6" s="105"/>
      <c r="D6" s="96"/>
      <c r="E6" s="110"/>
      <c r="F6" s="102"/>
    </row>
    <row r="7" spans="1:6" ht="6" customHeight="1">
      <c r="A7" s="107"/>
      <c r="B7" s="93"/>
      <c r="C7" s="105"/>
      <c r="D7" s="96"/>
      <c r="E7" s="110"/>
      <c r="F7" s="102"/>
    </row>
    <row r="8" spans="1:6" ht="6.6" customHeight="1">
      <c r="A8" s="107"/>
      <c r="B8" s="93"/>
      <c r="C8" s="105"/>
      <c r="D8" s="96"/>
      <c r="E8" s="110"/>
      <c r="F8" s="102"/>
    </row>
    <row r="9" spans="1:6" ht="10.95" customHeight="1">
      <c r="A9" s="107"/>
      <c r="B9" s="93"/>
      <c r="C9" s="105"/>
      <c r="D9" s="96"/>
      <c r="E9" s="110"/>
      <c r="F9" s="102"/>
    </row>
    <row r="10" spans="1:6" ht="4.2" hidden="1" customHeight="1">
      <c r="A10" s="107"/>
      <c r="B10" s="93"/>
      <c r="C10" s="44"/>
      <c r="D10" s="96"/>
      <c r="E10" s="45"/>
      <c r="F10" s="46"/>
    </row>
    <row r="11" spans="1:6" ht="13.2" hidden="1" customHeight="1">
      <c r="A11" s="108"/>
      <c r="B11" s="94"/>
      <c r="C11" s="47"/>
      <c r="D11" s="9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 ht="21.45" customHeight="1">
      <c r="A13" s="51" t="s">
        <v>134</v>
      </c>
      <c r="B13" s="52" t="s">
        <v>135</v>
      </c>
      <c r="C13" s="53" t="s">
        <v>136</v>
      </c>
      <c r="D13" s="54">
        <v>15252677</v>
      </c>
      <c r="E13" s="55">
        <v>8815351.4499999993</v>
      </c>
      <c r="F13" s="56">
        <f>IF(OR(D13="-",IF(E13="-",0,E13)&gt;=IF(D13="-",0,D13)),"-",IF(D13="-",0,D13)-IF(E13="-",0,E13))</f>
        <v>6437325.5500000007</v>
      </c>
    </row>
    <row r="14" spans="1:6" ht="13.2">
      <c r="A14" s="57" t="s">
        <v>32</v>
      </c>
      <c r="B14" s="58"/>
      <c r="C14" s="59"/>
      <c r="D14" s="60"/>
      <c r="E14" s="61"/>
      <c r="F14" s="62"/>
    </row>
    <row r="15" spans="1:6" ht="24.6" customHeight="1">
      <c r="A15" s="24" t="s">
        <v>14</v>
      </c>
      <c r="B15" s="63" t="s">
        <v>135</v>
      </c>
      <c r="C15" s="26" t="s">
        <v>137</v>
      </c>
      <c r="D15" s="27">
        <v>15252677</v>
      </c>
      <c r="E15" s="64">
        <v>8815351.4499999993</v>
      </c>
      <c r="F15" s="65">
        <f t="shared" ref="F15:F46" si="0">IF(OR(D15="-",IF(E15="-",0,E15)&gt;=IF(D15="-",0,D15)),"-",IF(D15="-",0,D15)-IF(E15="-",0,E15))</f>
        <v>6437325.5500000007</v>
      </c>
    </row>
    <row r="16" spans="1:6" ht="21.45" customHeight="1">
      <c r="A16" s="51" t="s">
        <v>138</v>
      </c>
      <c r="B16" s="52" t="s">
        <v>135</v>
      </c>
      <c r="C16" s="53" t="s">
        <v>139</v>
      </c>
      <c r="D16" s="54">
        <v>5161450</v>
      </c>
      <c r="E16" s="55">
        <v>4130851.63</v>
      </c>
      <c r="F16" s="56">
        <f t="shared" si="0"/>
        <v>1030598.3700000001</v>
      </c>
    </row>
    <row r="17" spans="1:6" ht="61.5" customHeight="1">
      <c r="A17" s="24" t="s">
        <v>140</v>
      </c>
      <c r="B17" s="63" t="s">
        <v>135</v>
      </c>
      <c r="C17" s="26" t="s">
        <v>141</v>
      </c>
      <c r="D17" s="27">
        <v>4709350</v>
      </c>
      <c r="E17" s="64">
        <v>3782938.14</v>
      </c>
      <c r="F17" s="65">
        <f t="shared" si="0"/>
        <v>926411.85999999987</v>
      </c>
    </row>
    <row r="18" spans="1:6" ht="36.9" customHeight="1">
      <c r="A18" s="24" t="s">
        <v>142</v>
      </c>
      <c r="B18" s="63" t="s">
        <v>135</v>
      </c>
      <c r="C18" s="26" t="s">
        <v>143</v>
      </c>
      <c r="D18" s="27">
        <v>4709150</v>
      </c>
      <c r="E18" s="64">
        <v>3782738.14</v>
      </c>
      <c r="F18" s="65">
        <f t="shared" si="0"/>
        <v>926411.85999999987</v>
      </c>
    </row>
    <row r="19" spans="1:6" ht="36.9" customHeight="1">
      <c r="A19" s="24" t="s">
        <v>144</v>
      </c>
      <c r="B19" s="63" t="s">
        <v>135</v>
      </c>
      <c r="C19" s="26" t="s">
        <v>145</v>
      </c>
      <c r="D19" s="27">
        <v>4709150</v>
      </c>
      <c r="E19" s="64">
        <v>3782738.14</v>
      </c>
      <c r="F19" s="65">
        <f t="shared" si="0"/>
        <v>926411.85999999987</v>
      </c>
    </row>
    <row r="20" spans="1:6" ht="110.7" customHeight="1">
      <c r="A20" s="66" t="s">
        <v>146</v>
      </c>
      <c r="B20" s="63" t="s">
        <v>135</v>
      </c>
      <c r="C20" s="26" t="s">
        <v>147</v>
      </c>
      <c r="D20" s="27">
        <v>4149750</v>
      </c>
      <c r="E20" s="64">
        <v>3421983.21</v>
      </c>
      <c r="F20" s="65">
        <f t="shared" si="0"/>
        <v>727766.79</v>
      </c>
    </row>
    <row r="21" spans="1:6" ht="73.95" customHeight="1">
      <c r="A21" s="51" t="s">
        <v>148</v>
      </c>
      <c r="B21" s="52" t="s">
        <v>135</v>
      </c>
      <c r="C21" s="53" t="s">
        <v>149</v>
      </c>
      <c r="D21" s="54">
        <v>4149750</v>
      </c>
      <c r="E21" s="55">
        <v>3421983.21</v>
      </c>
      <c r="F21" s="56">
        <f t="shared" si="0"/>
        <v>727766.79</v>
      </c>
    </row>
    <row r="22" spans="1:6" ht="24.6" customHeight="1">
      <c r="A22" s="24" t="s">
        <v>150</v>
      </c>
      <c r="B22" s="63" t="s">
        <v>135</v>
      </c>
      <c r="C22" s="26" t="s">
        <v>151</v>
      </c>
      <c r="D22" s="27">
        <v>4149750</v>
      </c>
      <c r="E22" s="64">
        <v>3421983.21</v>
      </c>
      <c r="F22" s="65">
        <f t="shared" si="0"/>
        <v>727766.79</v>
      </c>
    </row>
    <row r="23" spans="1:6" ht="24.6" customHeight="1">
      <c r="A23" s="24" t="s">
        <v>152</v>
      </c>
      <c r="B23" s="63" t="s">
        <v>135</v>
      </c>
      <c r="C23" s="26" t="s">
        <v>153</v>
      </c>
      <c r="D23" s="27">
        <v>3029600</v>
      </c>
      <c r="E23" s="64">
        <v>2567570.2000000002</v>
      </c>
      <c r="F23" s="65">
        <f t="shared" si="0"/>
        <v>462029.79999999981</v>
      </c>
    </row>
    <row r="24" spans="1:6" ht="36.9" customHeight="1">
      <c r="A24" s="24" t="s">
        <v>154</v>
      </c>
      <c r="B24" s="63" t="s">
        <v>135</v>
      </c>
      <c r="C24" s="26" t="s">
        <v>155</v>
      </c>
      <c r="D24" s="27">
        <v>221300</v>
      </c>
      <c r="E24" s="64">
        <v>167877.26</v>
      </c>
      <c r="F24" s="65">
        <f t="shared" si="0"/>
        <v>53422.739999999991</v>
      </c>
    </row>
    <row r="25" spans="1:6" ht="49.2" customHeight="1">
      <c r="A25" s="24" t="s">
        <v>156</v>
      </c>
      <c r="B25" s="63" t="s">
        <v>135</v>
      </c>
      <c r="C25" s="26" t="s">
        <v>157</v>
      </c>
      <c r="D25" s="27">
        <v>898850</v>
      </c>
      <c r="E25" s="64">
        <v>686535.75</v>
      </c>
      <c r="F25" s="65">
        <f t="shared" si="0"/>
        <v>212314.25</v>
      </c>
    </row>
    <row r="26" spans="1:6" ht="98.4" customHeight="1">
      <c r="A26" s="66" t="s">
        <v>158</v>
      </c>
      <c r="B26" s="63" t="s">
        <v>135</v>
      </c>
      <c r="C26" s="26" t="s">
        <v>159</v>
      </c>
      <c r="D26" s="27">
        <v>559400</v>
      </c>
      <c r="E26" s="64">
        <v>360754.93</v>
      </c>
      <c r="F26" s="65">
        <f t="shared" si="0"/>
        <v>198645.07</v>
      </c>
    </row>
    <row r="27" spans="1:6" ht="36.9" customHeight="1">
      <c r="A27" s="51" t="s">
        <v>160</v>
      </c>
      <c r="B27" s="52" t="s">
        <v>135</v>
      </c>
      <c r="C27" s="53" t="s">
        <v>161</v>
      </c>
      <c r="D27" s="54">
        <v>559400</v>
      </c>
      <c r="E27" s="55">
        <v>360754.93</v>
      </c>
      <c r="F27" s="56">
        <f t="shared" si="0"/>
        <v>198645.07</v>
      </c>
    </row>
    <row r="28" spans="1:6" ht="36.9" customHeight="1">
      <c r="A28" s="24" t="s">
        <v>162</v>
      </c>
      <c r="B28" s="63" t="s">
        <v>135</v>
      </c>
      <c r="C28" s="26" t="s">
        <v>163</v>
      </c>
      <c r="D28" s="27">
        <v>559400</v>
      </c>
      <c r="E28" s="64">
        <v>360754.93</v>
      </c>
      <c r="F28" s="65">
        <f t="shared" si="0"/>
        <v>198645.07</v>
      </c>
    </row>
    <row r="29" spans="1:6" ht="36.9" customHeight="1">
      <c r="A29" s="24" t="s">
        <v>164</v>
      </c>
      <c r="B29" s="63" t="s">
        <v>135</v>
      </c>
      <c r="C29" s="26" t="s">
        <v>165</v>
      </c>
      <c r="D29" s="27">
        <v>517300</v>
      </c>
      <c r="E29" s="64">
        <v>324572.46999999997</v>
      </c>
      <c r="F29" s="65">
        <f t="shared" si="0"/>
        <v>192727.53000000003</v>
      </c>
    </row>
    <row r="30" spans="1:6" ht="13.2">
      <c r="A30" s="24" t="s">
        <v>166</v>
      </c>
      <c r="B30" s="63" t="s">
        <v>135</v>
      </c>
      <c r="C30" s="26" t="s">
        <v>167</v>
      </c>
      <c r="D30" s="27">
        <v>42100</v>
      </c>
      <c r="E30" s="64">
        <v>36182.46</v>
      </c>
      <c r="F30" s="65">
        <f t="shared" si="0"/>
        <v>5917.5400000000009</v>
      </c>
    </row>
    <row r="31" spans="1:6" ht="36.9" customHeight="1">
      <c r="A31" s="24" t="s">
        <v>168</v>
      </c>
      <c r="B31" s="63" t="s">
        <v>135</v>
      </c>
      <c r="C31" s="26" t="s">
        <v>169</v>
      </c>
      <c r="D31" s="27">
        <v>200</v>
      </c>
      <c r="E31" s="64">
        <v>200</v>
      </c>
      <c r="F31" s="65" t="str">
        <f t="shared" si="0"/>
        <v>-</v>
      </c>
    </row>
    <row r="32" spans="1:6" ht="13.2">
      <c r="A32" s="24" t="s">
        <v>170</v>
      </c>
      <c r="B32" s="63" t="s">
        <v>135</v>
      </c>
      <c r="C32" s="26" t="s">
        <v>171</v>
      </c>
      <c r="D32" s="27">
        <v>200</v>
      </c>
      <c r="E32" s="64">
        <v>200</v>
      </c>
      <c r="F32" s="65" t="str">
        <f t="shared" si="0"/>
        <v>-</v>
      </c>
    </row>
    <row r="33" spans="1:6" ht="147.6" customHeight="1">
      <c r="A33" s="66" t="s">
        <v>172</v>
      </c>
      <c r="B33" s="63" t="s">
        <v>135</v>
      </c>
      <c r="C33" s="26" t="s">
        <v>173</v>
      </c>
      <c r="D33" s="27">
        <v>200</v>
      </c>
      <c r="E33" s="64">
        <v>200</v>
      </c>
      <c r="F33" s="65" t="str">
        <f t="shared" si="0"/>
        <v>-</v>
      </c>
    </row>
    <row r="34" spans="1:6" ht="36.9" customHeight="1">
      <c r="A34" s="51" t="s">
        <v>160</v>
      </c>
      <c r="B34" s="52" t="s">
        <v>135</v>
      </c>
      <c r="C34" s="53" t="s">
        <v>174</v>
      </c>
      <c r="D34" s="54">
        <v>200</v>
      </c>
      <c r="E34" s="55">
        <v>200</v>
      </c>
      <c r="F34" s="56" t="str">
        <f t="shared" si="0"/>
        <v>-</v>
      </c>
    </row>
    <row r="35" spans="1:6" ht="36.9" customHeight="1">
      <c r="A35" s="24" t="s">
        <v>162</v>
      </c>
      <c r="B35" s="63" t="s">
        <v>135</v>
      </c>
      <c r="C35" s="26" t="s">
        <v>175</v>
      </c>
      <c r="D35" s="27">
        <v>200</v>
      </c>
      <c r="E35" s="64">
        <v>200</v>
      </c>
      <c r="F35" s="65" t="str">
        <f t="shared" si="0"/>
        <v>-</v>
      </c>
    </row>
    <row r="36" spans="1:6" ht="36.9" customHeight="1">
      <c r="A36" s="24" t="s">
        <v>164</v>
      </c>
      <c r="B36" s="63" t="s">
        <v>135</v>
      </c>
      <c r="C36" s="26" t="s">
        <v>176</v>
      </c>
      <c r="D36" s="27">
        <v>200</v>
      </c>
      <c r="E36" s="64">
        <v>200</v>
      </c>
      <c r="F36" s="65" t="str">
        <f t="shared" si="0"/>
        <v>-</v>
      </c>
    </row>
    <row r="37" spans="1:6" ht="24.6" customHeight="1">
      <c r="A37" s="24" t="s">
        <v>177</v>
      </c>
      <c r="B37" s="63" t="s">
        <v>135</v>
      </c>
      <c r="C37" s="26" t="s">
        <v>178</v>
      </c>
      <c r="D37" s="27">
        <v>312600</v>
      </c>
      <c r="E37" s="64">
        <v>272837.46000000002</v>
      </c>
      <c r="F37" s="65">
        <f t="shared" si="0"/>
        <v>39762.539999999979</v>
      </c>
    </row>
    <row r="38" spans="1:6" ht="36.9" customHeight="1">
      <c r="A38" s="24" t="s">
        <v>168</v>
      </c>
      <c r="B38" s="63" t="s">
        <v>135</v>
      </c>
      <c r="C38" s="26" t="s">
        <v>179</v>
      </c>
      <c r="D38" s="27">
        <v>312600</v>
      </c>
      <c r="E38" s="64">
        <v>272837.46000000002</v>
      </c>
      <c r="F38" s="65">
        <f t="shared" si="0"/>
        <v>39762.539999999979</v>
      </c>
    </row>
    <row r="39" spans="1:6" ht="13.2">
      <c r="A39" s="24" t="s">
        <v>170</v>
      </c>
      <c r="B39" s="63" t="s">
        <v>135</v>
      </c>
      <c r="C39" s="26" t="s">
        <v>180</v>
      </c>
      <c r="D39" s="27">
        <v>312600</v>
      </c>
      <c r="E39" s="64">
        <v>272837.46000000002</v>
      </c>
      <c r="F39" s="65">
        <f t="shared" si="0"/>
        <v>39762.539999999979</v>
      </c>
    </row>
    <row r="40" spans="1:6" ht="73.95" customHeight="1">
      <c r="A40" s="24" t="s">
        <v>181</v>
      </c>
      <c r="B40" s="63" t="s">
        <v>135</v>
      </c>
      <c r="C40" s="26" t="s">
        <v>182</v>
      </c>
      <c r="D40" s="27">
        <v>312600</v>
      </c>
      <c r="E40" s="64">
        <v>272837.46000000002</v>
      </c>
      <c r="F40" s="65">
        <f t="shared" si="0"/>
        <v>39762.539999999979</v>
      </c>
    </row>
    <row r="41" spans="1:6" ht="21.45" customHeight="1">
      <c r="A41" s="51" t="s">
        <v>183</v>
      </c>
      <c r="B41" s="52" t="s">
        <v>135</v>
      </c>
      <c r="C41" s="53" t="s">
        <v>184</v>
      </c>
      <c r="D41" s="54">
        <v>312600</v>
      </c>
      <c r="E41" s="55">
        <v>272837.46000000002</v>
      </c>
      <c r="F41" s="56">
        <f t="shared" si="0"/>
        <v>39762.539999999979</v>
      </c>
    </row>
    <row r="42" spans="1:6" ht="13.2">
      <c r="A42" s="24" t="s">
        <v>185</v>
      </c>
      <c r="B42" s="63" t="s">
        <v>135</v>
      </c>
      <c r="C42" s="26" t="s">
        <v>186</v>
      </c>
      <c r="D42" s="27">
        <v>312600</v>
      </c>
      <c r="E42" s="64">
        <v>272837.46000000002</v>
      </c>
      <c r="F42" s="65">
        <f t="shared" si="0"/>
        <v>39762.539999999979</v>
      </c>
    </row>
    <row r="43" spans="1:6" ht="13.2">
      <c r="A43" s="24" t="s">
        <v>187</v>
      </c>
      <c r="B43" s="63" t="s">
        <v>135</v>
      </c>
      <c r="C43" s="26" t="s">
        <v>188</v>
      </c>
      <c r="D43" s="27">
        <v>10000</v>
      </c>
      <c r="E43" s="64" t="s">
        <v>43</v>
      </c>
      <c r="F43" s="65">
        <f t="shared" si="0"/>
        <v>10000</v>
      </c>
    </row>
    <row r="44" spans="1:6" ht="36.9" customHeight="1">
      <c r="A44" s="24" t="s">
        <v>168</v>
      </c>
      <c r="B44" s="63" t="s">
        <v>135</v>
      </c>
      <c r="C44" s="26" t="s">
        <v>189</v>
      </c>
      <c r="D44" s="27">
        <v>10000</v>
      </c>
      <c r="E44" s="64" t="s">
        <v>43</v>
      </c>
      <c r="F44" s="65">
        <f t="shared" si="0"/>
        <v>10000</v>
      </c>
    </row>
    <row r="45" spans="1:6" ht="13.2">
      <c r="A45" s="24" t="s">
        <v>190</v>
      </c>
      <c r="B45" s="63" t="s">
        <v>135</v>
      </c>
      <c r="C45" s="26" t="s">
        <v>191</v>
      </c>
      <c r="D45" s="27">
        <v>10000</v>
      </c>
      <c r="E45" s="64" t="s">
        <v>43</v>
      </c>
      <c r="F45" s="65">
        <f t="shared" si="0"/>
        <v>10000</v>
      </c>
    </row>
    <row r="46" spans="1:6" ht="73.95" customHeight="1">
      <c r="A46" s="24" t="s">
        <v>192</v>
      </c>
      <c r="B46" s="63" t="s">
        <v>135</v>
      </c>
      <c r="C46" s="26" t="s">
        <v>193</v>
      </c>
      <c r="D46" s="27">
        <v>10000</v>
      </c>
      <c r="E46" s="64" t="s">
        <v>43</v>
      </c>
      <c r="F46" s="65">
        <f t="shared" si="0"/>
        <v>10000</v>
      </c>
    </row>
    <row r="47" spans="1:6" ht="21.45" customHeight="1">
      <c r="A47" s="51" t="s">
        <v>183</v>
      </c>
      <c r="B47" s="52" t="s">
        <v>135</v>
      </c>
      <c r="C47" s="53" t="s">
        <v>194</v>
      </c>
      <c r="D47" s="54">
        <v>10000</v>
      </c>
      <c r="E47" s="55" t="s">
        <v>43</v>
      </c>
      <c r="F47" s="56">
        <f t="shared" ref="F47:F78" si="1">IF(OR(D47="-",IF(E47="-",0,E47)&gt;=IF(D47="-",0,D47)),"-",IF(D47="-",0,D47)-IF(E47="-",0,E47))</f>
        <v>10000</v>
      </c>
    </row>
    <row r="48" spans="1:6" ht="13.2">
      <c r="A48" s="24" t="s">
        <v>195</v>
      </c>
      <c r="B48" s="63" t="s">
        <v>135</v>
      </c>
      <c r="C48" s="26" t="s">
        <v>196</v>
      </c>
      <c r="D48" s="27">
        <v>10000</v>
      </c>
      <c r="E48" s="64" t="s">
        <v>43</v>
      </c>
      <c r="F48" s="65">
        <f t="shared" si="1"/>
        <v>10000</v>
      </c>
    </row>
    <row r="49" spans="1:6" ht="13.2">
      <c r="A49" s="24" t="s">
        <v>197</v>
      </c>
      <c r="B49" s="63" t="s">
        <v>135</v>
      </c>
      <c r="C49" s="26" t="s">
        <v>198</v>
      </c>
      <c r="D49" s="27">
        <v>129500</v>
      </c>
      <c r="E49" s="64">
        <v>75076.03</v>
      </c>
      <c r="F49" s="65">
        <f t="shared" si="1"/>
        <v>54423.97</v>
      </c>
    </row>
    <row r="50" spans="1:6" ht="36.9" customHeight="1">
      <c r="A50" s="24" t="s">
        <v>142</v>
      </c>
      <c r="B50" s="63" t="s">
        <v>135</v>
      </c>
      <c r="C50" s="26" t="s">
        <v>199</v>
      </c>
      <c r="D50" s="27">
        <v>18500</v>
      </c>
      <c r="E50" s="64">
        <v>15412</v>
      </c>
      <c r="F50" s="65">
        <f t="shared" si="1"/>
        <v>3088</v>
      </c>
    </row>
    <row r="51" spans="1:6" ht="36.9" customHeight="1">
      <c r="A51" s="24" t="s">
        <v>144</v>
      </c>
      <c r="B51" s="63" t="s">
        <v>135</v>
      </c>
      <c r="C51" s="26" t="s">
        <v>200</v>
      </c>
      <c r="D51" s="27">
        <v>18500</v>
      </c>
      <c r="E51" s="64">
        <v>15412</v>
      </c>
      <c r="F51" s="65">
        <f t="shared" si="1"/>
        <v>3088</v>
      </c>
    </row>
    <row r="52" spans="1:6" ht="73.95" customHeight="1">
      <c r="A52" s="24" t="s">
        <v>201</v>
      </c>
      <c r="B52" s="63" t="s">
        <v>135</v>
      </c>
      <c r="C52" s="26" t="s">
        <v>202</v>
      </c>
      <c r="D52" s="27">
        <v>18500</v>
      </c>
      <c r="E52" s="64">
        <v>15412</v>
      </c>
      <c r="F52" s="65">
        <f t="shared" si="1"/>
        <v>3088</v>
      </c>
    </row>
    <row r="53" spans="1:6" ht="21.45" customHeight="1">
      <c r="A53" s="51" t="s">
        <v>183</v>
      </c>
      <c r="B53" s="52" t="s">
        <v>135</v>
      </c>
      <c r="C53" s="53" t="s">
        <v>203</v>
      </c>
      <c r="D53" s="54">
        <v>18500</v>
      </c>
      <c r="E53" s="55">
        <v>15412</v>
      </c>
      <c r="F53" s="56">
        <f t="shared" si="1"/>
        <v>3088</v>
      </c>
    </row>
    <row r="54" spans="1:6" ht="13.2">
      <c r="A54" s="24" t="s">
        <v>204</v>
      </c>
      <c r="B54" s="63" t="s">
        <v>135</v>
      </c>
      <c r="C54" s="26" t="s">
        <v>205</v>
      </c>
      <c r="D54" s="27">
        <v>18500</v>
      </c>
      <c r="E54" s="64">
        <v>15412</v>
      </c>
      <c r="F54" s="65">
        <f t="shared" si="1"/>
        <v>3088</v>
      </c>
    </row>
    <row r="55" spans="1:6" ht="24.6" customHeight="1">
      <c r="A55" s="24" t="s">
        <v>206</v>
      </c>
      <c r="B55" s="63" t="s">
        <v>135</v>
      </c>
      <c r="C55" s="26" t="s">
        <v>207</v>
      </c>
      <c r="D55" s="27">
        <v>13009</v>
      </c>
      <c r="E55" s="64">
        <v>13009</v>
      </c>
      <c r="F55" s="65" t="str">
        <f t="shared" si="1"/>
        <v>-</v>
      </c>
    </row>
    <row r="56" spans="1:6" ht="13.2">
      <c r="A56" s="24" t="s">
        <v>208</v>
      </c>
      <c r="B56" s="63" t="s">
        <v>135</v>
      </c>
      <c r="C56" s="26" t="s">
        <v>209</v>
      </c>
      <c r="D56" s="27">
        <v>2403</v>
      </c>
      <c r="E56" s="64">
        <v>2403</v>
      </c>
      <c r="F56" s="65" t="str">
        <f t="shared" si="1"/>
        <v>-</v>
      </c>
    </row>
    <row r="57" spans="1:6" ht="13.2">
      <c r="A57" s="24" t="s">
        <v>210</v>
      </c>
      <c r="B57" s="63" t="s">
        <v>135</v>
      </c>
      <c r="C57" s="26" t="s">
        <v>211</v>
      </c>
      <c r="D57" s="27">
        <v>3088</v>
      </c>
      <c r="E57" s="64" t="s">
        <v>43</v>
      </c>
      <c r="F57" s="65">
        <f t="shared" si="1"/>
        <v>3088</v>
      </c>
    </row>
    <row r="58" spans="1:6" ht="36.9" customHeight="1">
      <c r="A58" s="24" t="s">
        <v>212</v>
      </c>
      <c r="B58" s="63" t="s">
        <v>135</v>
      </c>
      <c r="C58" s="26" t="s">
        <v>213</v>
      </c>
      <c r="D58" s="27">
        <v>74000</v>
      </c>
      <c r="E58" s="64">
        <v>48466</v>
      </c>
      <c r="F58" s="65">
        <f t="shared" si="1"/>
        <v>25534</v>
      </c>
    </row>
    <row r="59" spans="1:6" ht="49.2" customHeight="1">
      <c r="A59" s="24" t="s">
        <v>214</v>
      </c>
      <c r="B59" s="63" t="s">
        <v>135</v>
      </c>
      <c r="C59" s="26" t="s">
        <v>215</v>
      </c>
      <c r="D59" s="27">
        <v>74000</v>
      </c>
      <c r="E59" s="64">
        <v>48466</v>
      </c>
      <c r="F59" s="65">
        <f t="shared" si="1"/>
        <v>25534</v>
      </c>
    </row>
    <row r="60" spans="1:6" ht="147.6" customHeight="1">
      <c r="A60" s="66" t="s">
        <v>216</v>
      </c>
      <c r="B60" s="63" t="s">
        <v>135</v>
      </c>
      <c r="C60" s="26" t="s">
        <v>217</v>
      </c>
      <c r="D60" s="27">
        <v>54000</v>
      </c>
      <c r="E60" s="64">
        <v>28466</v>
      </c>
      <c r="F60" s="65">
        <f t="shared" si="1"/>
        <v>25534</v>
      </c>
    </row>
    <row r="61" spans="1:6" ht="36.9" customHeight="1">
      <c r="A61" s="51" t="s">
        <v>160</v>
      </c>
      <c r="B61" s="52" t="s">
        <v>135</v>
      </c>
      <c r="C61" s="53" t="s">
        <v>218</v>
      </c>
      <c r="D61" s="54">
        <v>54000</v>
      </c>
      <c r="E61" s="55">
        <v>28466</v>
      </c>
      <c r="F61" s="56">
        <f t="shared" si="1"/>
        <v>25534</v>
      </c>
    </row>
    <row r="62" spans="1:6" ht="36.9" customHeight="1">
      <c r="A62" s="24" t="s">
        <v>162</v>
      </c>
      <c r="B62" s="63" t="s">
        <v>135</v>
      </c>
      <c r="C62" s="26" t="s">
        <v>219</v>
      </c>
      <c r="D62" s="27">
        <v>54000</v>
      </c>
      <c r="E62" s="64">
        <v>28466</v>
      </c>
      <c r="F62" s="65">
        <f t="shared" si="1"/>
        <v>25534</v>
      </c>
    </row>
    <row r="63" spans="1:6" ht="36.9" customHeight="1">
      <c r="A63" s="24" t="s">
        <v>164</v>
      </c>
      <c r="B63" s="63" t="s">
        <v>135</v>
      </c>
      <c r="C63" s="26" t="s">
        <v>220</v>
      </c>
      <c r="D63" s="27">
        <v>54000</v>
      </c>
      <c r="E63" s="64">
        <v>28466</v>
      </c>
      <c r="F63" s="65">
        <f t="shared" si="1"/>
        <v>25534</v>
      </c>
    </row>
    <row r="64" spans="1:6" ht="86.1" customHeight="1">
      <c r="A64" s="66" t="s">
        <v>221</v>
      </c>
      <c r="B64" s="63" t="s">
        <v>135</v>
      </c>
      <c r="C64" s="26" t="s">
        <v>222</v>
      </c>
      <c r="D64" s="27">
        <v>20000</v>
      </c>
      <c r="E64" s="64">
        <v>20000</v>
      </c>
      <c r="F64" s="65" t="str">
        <f t="shared" si="1"/>
        <v>-</v>
      </c>
    </row>
    <row r="65" spans="1:6" ht="21.45" customHeight="1">
      <c r="A65" s="51" t="s">
        <v>183</v>
      </c>
      <c r="B65" s="52" t="s">
        <v>135</v>
      </c>
      <c r="C65" s="53" t="s">
        <v>223</v>
      </c>
      <c r="D65" s="54">
        <v>20000</v>
      </c>
      <c r="E65" s="55">
        <v>20000</v>
      </c>
      <c r="F65" s="56" t="str">
        <f t="shared" si="1"/>
        <v>-</v>
      </c>
    </row>
    <row r="66" spans="1:6" ht="13.2">
      <c r="A66" s="24" t="s">
        <v>204</v>
      </c>
      <c r="B66" s="63" t="s">
        <v>135</v>
      </c>
      <c r="C66" s="26" t="s">
        <v>224</v>
      </c>
      <c r="D66" s="27">
        <v>20000</v>
      </c>
      <c r="E66" s="64">
        <v>20000</v>
      </c>
      <c r="F66" s="65" t="str">
        <f t="shared" si="1"/>
        <v>-</v>
      </c>
    </row>
    <row r="67" spans="1:6" ht="13.2">
      <c r="A67" s="24" t="s">
        <v>210</v>
      </c>
      <c r="B67" s="63" t="s">
        <v>135</v>
      </c>
      <c r="C67" s="26" t="s">
        <v>225</v>
      </c>
      <c r="D67" s="27">
        <v>20000</v>
      </c>
      <c r="E67" s="64">
        <v>20000</v>
      </c>
      <c r="F67" s="65" t="str">
        <f t="shared" si="1"/>
        <v>-</v>
      </c>
    </row>
    <row r="68" spans="1:6" ht="61.5" customHeight="1">
      <c r="A68" s="24" t="s">
        <v>226</v>
      </c>
      <c r="B68" s="63" t="s">
        <v>135</v>
      </c>
      <c r="C68" s="26" t="s">
        <v>227</v>
      </c>
      <c r="D68" s="27">
        <v>5000</v>
      </c>
      <c r="E68" s="64" t="s">
        <v>43</v>
      </c>
      <c r="F68" s="65">
        <f t="shared" si="1"/>
        <v>5000</v>
      </c>
    </row>
    <row r="69" spans="1:6" ht="86.1" customHeight="1">
      <c r="A69" s="24" t="s">
        <v>228</v>
      </c>
      <c r="B69" s="63" t="s">
        <v>135</v>
      </c>
      <c r="C69" s="26" t="s">
        <v>229</v>
      </c>
      <c r="D69" s="27">
        <v>5000</v>
      </c>
      <c r="E69" s="64" t="s">
        <v>43</v>
      </c>
      <c r="F69" s="65">
        <f t="shared" si="1"/>
        <v>5000</v>
      </c>
    </row>
    <row r="70" spans="1:6" ht="98.4" customHeight="1">
      <c r="A70" s="66" t="s">
        <v>230</v>
      </c>
      <c r="B70" s="63" t="s">
        <v>135</v>
      </c>
      <c r="C70" s="26" t="s">
        <v>231</v>
      </c>
      <c r="D70" s="27">
        <v>5000</v>
      </c>
      <c r="E70" s="64" t="s">
        <v>43</v>
      </c>
      <c r="F70" s="65">
        <f t="shared" si="1"/>
        <v>5000</v>
      </c>
    </row>
    <row r="71" spans="1:6" ht="36.9" customHeight="1">
      <c r="A71" s="51" t="s">
        <v>160</v>
      </c>
      <c r="B71" s="52" t="s">
        <v>135</v>
      </c>
      <c r="C71" s="53" t="s">
        <v>232</v>
      </c>
      <c r="D71" s="54">
        <v>5000</v>
      </c>
      <c r="E71" s="55" t="s">
        <v>43</v>
      </c>
      <c r="F71" s="56">
        <f t="shared" si="1"/>
        <v>5000</v>
      </c>
    </row>
    <row r="72" spans="1:6" ht="36.9" customHeight="1">
      <c r="A72" s="24" t="s">
        <v>162</v>
      </c>
      <c r="B72" s="63" t="s">
        <v>135</v>
      </c>
      <c r="C72" s="26" t="s">
        <v>233</v>
      </c>
      <c r="D72" s="27">
        <v>5000</v>
      </c>
      <c r="E72" s="64" t="s">
        <v>43</v>
      </c>
      <c r="F72" s="65">
        <f t="shared" si="1"/>
        <v>5000</v>
      </c>
    </row>
    <row r="73" spans="1:6" ht="36.9" customHeight="1">
      <c r="A73" s="24" t="s">
        <v>164</v>
      </c>
      <c r="B73" s="63" t="s">
        <v>135</v>
      </c>
      <c r="C73" s="26" t="s">
        <v>234</v>
      </c>
      <c r="D73" s="27">
        <v>5000</v>
      </c>
      <c r="E73" s="64" t="s">
        <v>43</v>
      </c>
      <c r="F73" s="65">
        <f t="shared" si="1"/>
        <v>5000</v>
      </c>
    </row>
    <row r="74" spans="1:6" ht="36.9" customHeight="1">
      <c r="A74" s="24" t="s">
        <v>168</v>
      </c>
      <c r="B74" s="63" t="s">
        <v>135</v>
      </c>
      <c r="C74" s="26" t="s">
        <v>235</v>
      </c>
      <c r="D74" s="27">
        <v>32000</v>
      </c>
      <c r="E74" s="64">
        <v>11198.03</v>
      </c>
      <c r="F74" s="65">
        <f t="shared" si="1"/>
        <v>20801.97</v>
      </c>
    </row>
    <row r="75" spans="1:6" ht="13.2">
      <c r="A75" s="24" t="s">
        <v>170</v>
      </c>
      <c r="B75" s="63" t="s">
        <v>135</v>
      </c>
      <c r="C75" s="26" t="s">
        <v>236</v>
      </c>
      <c r="D75" s="27">
        <v>32000</v>
      </c>
      <c r="E75" s="64">
        <v>11198.03</v>
      </c>
      <c r="F75" s="65">
        <f t="shared" si="1"/>
        <v>20801.97</v>
      </c>
    </row>
    <row r="76" spans="1:6" ht="98.4" customHeight="1">
      <c r="A76" s="66" t="s">
        <v>237</v>
      </c>
      <c r="B76" s="63" t="s">
        <v>135</v>
      </c>
      <c r="C76" s="26" t="s">
        <v>238</v>
      </c>
      <c r="D76" s="27">
        <v>32000</v>
      </c>
      <c r="E76" s="64">
        <v>11198.03</v>
      </c>
      <c r="F76" s="65">
        <f t="shared" si="1"/>
        <v>20801.97</v>
      </c>
    </row>
    <row r="77" spans="1:6" ht="36.9" customHeight="1">
      <c r="A77" s="51" t="s">
        <v>160</v>
      </c>
      <c r="B77" s="52" t="s">
        <v>135</v>
      </c>
      <c r="C77" s="53" t="s">
        <v>239</v>
      </c>
      <c r="D77" s="54">
        <v>32000</v>
      </c>
      <c r="E77" s="55">
        <v>11198.03</v>
      </c>
      <c r="F77" s="56">
        <f t="shared" si="1"/>
        <v>20801.97</v>
      </c>
    </row>
    <row r="78" spans="1:6" ht="36.9" customHeight="1">
      <c r="A78" s="24" t="s">
        <v>162</v>
      </c>
      <c r="B78" s="63" t="s">
        <v>135</v>
      </c>
      <c r="C78" s="26" t="s">
        <v>240</v>
      </c>
      <c r="D78" s="27">
        <v>32000</v>
      </c>
      <c r="E78" s="64">
        <v>11198.03</v>
      </c>
      <c r="F78" s="65">
        <f t="shared" si="1"/>
        <v>20801.97</v>
      </c>
    </row>
    <row r="79" spans="1:6" ht="36.9" customHeight="1">
      <c r="A79" s="24" t="s">
        <v>164</v>
      </c>
      <c r="B79" s="63" t="s">
        <v>135</v>
      </c>
      <c r="C79" s="26" t="s">
        <v>241</v>
      </c>
      <c r="D79" s="27">
        <v>32000</v>
      </c>
      <c r="E79" s="64">
        <v>11198.03</v>
      </c>
      <c r="F79" s="65">
        <f t="shared" ref="F79:F110" si="2">IF(OR(D79="-",IF(E79="-",0,E79)&gt;=IF(D79="-",0,D79)),"-",IF(D79="-",0,D79)-IF(E79="-",0,E79))</f>
        <v>20801.97</v>
      </c>
    </row>
    <row r="80" spans="1:6" ht="21.45" customHeight="1">
      <c r="A80" s="51" t="s">
        <v>242</v>
      </c>
      <c r="B80" s="52" t="s">
        <v>135</v>
      </c>
      <c r="C80" s="53" t="s">
        <v>243</v>
      </c>
      <c r="D80" s="54">
        <v>240200</v>
      </c>
      <c r="E80" s="55">
        <v>141948.43</v>
      </c>
      <c r="F80" s="56">
        <f t="shared" si="2"/>
        <v>98251.57</v>
      </c>
    </row>
    <row r="81" spans="1:6" ht="24.6" customHeight="1">
      <c r="A81" s="24" t="s">
        <v>244</v>
      </c>
      <c r="B81" s="63" t="s">
        <v>135</v>
      </c>
      <c r="C81" s="26" t="s">
        <v>245</v>
      </c>
      <c r="D81" s="27">
        <v>240200</v>
      </c>
      <c r="E81" s="64">
        <v>141948.43</v>
      </c>
      <c r="F81" s="65">
        <f t="shared" si="2"/>
        <v>98251.57</v>
      </c>
    </row>
    <row r="82" spans="1:6" ht="36.9" customHeight="1">
      <c r="A82" s="24" t="s">
        <v>168</v>
      </c>
      <c r="B82" s="63" t="s">
        <v>135</v>
      </c>
      <c r="C82" s="26" t="s">
        <v>246</v>
      </c>
      <c r="D82" s="27">
        <v>240200</v>
      </c>
      <c r="E82" s="64">
        <v>141948.43</v>
      </c>
      <c r="F82" s="65">
        <f t="shared" si="2"/>
        <v>98251.57</v>
      </c>
    </row>
    <row r="83" spans="1:6" ht="13.2">
      <c r="A83" s="24" t="s">
        <v>170</v>
      </c>
      <c r="B83" s="63" t="s">
        <v>135</v>
      </c>
      <c r="C83" s="26" t="s">
        <v>247</v>
      </c>
      <c r="D83" s="27">
        <v>240200</v>
      </c>
      <c r="E83" s="64">
        <v>141948.43</v>
      </c>
      <c r="F83" s="65">
        <f t="shared" si="2"/>
        <v>98251.57</v>
      </c>
    </row>
    <row r="84" spans="1:6" ht="86.1" customHeight="1">
      <c r="A84" s="24" t="s">
        <v>248</v>
      </c>
      <c r="B84" s="63" t="s">
        <v>135</v>
      </c>
      <c r="C84" s="26" t="s">
        <v>249</v>
      </c>
      <c r="D84" s="27">
        <v>240200</v>
      </c>
      <c r="E84" s="64">
        <v>141948.43</v>
      </c>
      <c r="F84" s="65">
        <f t="shared" si="2"/>
        <v>98251.57</v>
      </c>
    </row>
    <row r="85" spans="1:6" ht="73.95" customHeight="1">
      <c r="A85" s="51" t="s">
        <v>148</v>
      </c>
      <c r="B85" s="52" t="s">
        <v>135</v>
      </c>
      <c r="C85" s="53" t="s">
        <v>250</v>
      </c>
      <c r="D85" s="54">
        <v>215500</v>
      </c>
      <c r="E85" s="55">
        <v>125121.7</v>
      </c>
      <c r="F85" s="56">
        <f t="shared" si="2"/>
        <v>90378.3</v>
      </c>
    </row>
    <row r="86" spans="1:6" ht="24.6" customHeight="1">
      <c r="A86" s="24" t="s">
        <v>150</v>
      </c>
      <c r="B86" s="63" t="s">
        <v>135</v>
      </c>
      <c r="C86" s="26" t="s">
        <v>251</v>
      </c>
      <c r="D86" s="27">
        <v>215500</v>
      </c>
      <c r="E86" s="64">
        <v>125121.7</v>
      </c>
      <c r="F86" s="65">
        <f t="shared" si="2"/>
        <v>90378.3</v>
      </c>
    </row>
    <row r="87" spans="1:6" ht="24.6" customHeight="1">
      <c r="A87" s="24" t="s">
        <v>152</v>
      </c>
      <c r="B87" s="63" t="s">
        <v>135</v>
      </c>
      <c r="C87" s="26" t="s">
        <v>252</v>
      </c>
      <c r="D87" s="27">
        <v>165500</v>
      </c>
      <c r="E87" s="64">
        <v>96703.84</v>
      </c>
      <c r="F87" s="65">
        <f t="shared" si="2"/>
        <v>68796.160000000003</v>
      </c>
    </row>
    <row r="88" spans="1:6" ht="49.2" customHeight="1">
      <c r="A88" s="24" t="s">
        <v>156</v>
      </c>
      <c r="B88" s="63" t="s">
        <v>135</v>
      </c>
      <c r="C88" s="26" t="s">
        <v>253</v>
      </c>
      <c r="D88" s="27">
        <v>50000</v>
      </c>
      <c r="E88" s="64">
        <v>28417.86</v>
      </c>
      <c r="F88" s="65">
        <f t="shared" si="2"/>
        <v>21582.14</v>
      </c>
    </row>
    <row r="89" spans="1:6" ht="36.9" customHeight="1">
      <c r="A89" s="51" t="s">
        <v>160</v>
      </c>
      <c r="B89" s="52" t="s">
        <v>135</v>
      </c>
      <c r="C89" s="53" t="s">
        <v>254</v>
      </c>
      <c r="D89" s="54">
        <v>24700</v>
      </c>
      <c r="E89" s="55">
        <v>16826.73</v>
      </c>
      <c r="F89" s="56">
        <f t="shared" si="2"/>
        <v>7873.27</v>
      </c>
    </row>
    <row r="90" spans="1:6" ht="36.9" customHeight="1">
      <c r="A90" s="24" t="s">
        <v>162</v>
      </c>
      <c r="B90" s="63" t="s">
        <v>135</v>
      </c>
      <c r="C90" s="26" t="s">
        <v>255</v>
      </c>
      <c r="D90" s="27">
        <v>24700</v>
      </c>
      <c r="E90" s="64">
        <v>16826.73</v>
      </c>
      <c r="F90" s="65">
        <f t="shared" si="2"/>
        <v>7873.27</v>
      </c>
    </row>
    <row r="91" spans="1:6" ht="36.9" customHeight="1">
      <c r="A91" s="24" t="s">
        <v>164</v>
      </c>
      <c r="B91" s="63" t="s">
        <v>135</v>
      </c>
      <c r="C91" s="26" t="s">
        <v>256</v>
      </c>
      <c r="D91" s="27">
        <v>24700</v>
      </c>
      <c r="E91" s="64">
        <v>16826.73</v>
      </c>
      <c r="F91" s="65">
        <f t="shared" si="2"/>
        <v>7873.27</v>
      </c>
    </row>
    <row r="92" spans="1:6" ht="24.6" customHeight="1">
      <c r="A92" s="51" t="s">
        <v>257</v>
      </c>
      <c r="B92" s="52" t="s">
        <v>135</v>
      </c>
      <c r="C92" s="53" t="s">
        <v>258</v>
      </c>
      <c r="D92" s="54">
        <v>122500</v>
      </c>
      <c r="E92" s="55">
        <v>8200</v>
      </c>
      <c r="F92" s="56">
        <f t="shared" si="2"/>
        <v>114300</v>
      </c>
    </row>
    <row r="93" spans="1:6" ht="13.2">
      <c r="A93" s="24" t="s">
        <v>259</v>
      </c>
      <c r="B93" s="63" t="s">
        <v>135</v>
      </c>
      <c r="C93" s="26" t="s">
        <v>260</v>
      </c>
      <c r="D93" s="27">
        <v>122500</v>
      </c>
      <c r="E93" s="64">
        <v>8200</v>
      </c>
      <c r="F93" s="65">
        <f t="shared" si="2"/>
        <v>114300</v>
      </c>
    </row>
    <row r="94" spans="1:6" ht="61.5" customHeight="1">
      <c r="A94" s="24" t="s">
        <v>226</v>
      </c>
      <c r="B94" s="63" t="s">
        <v>135</v>
      </c>
      <c r="C94" s="26" t="s">
        <v>261</v>
      </c>
      <c r="D94" s="27">
        <v>122500</v>
      </c>
      <c r="E94" s="64">
        <v>8200</v>
      </c>
      <c r="F94" s="65">
        <f t="shared" si="2"/>
        <v>114300</v>
      </c>
    </row>
    <row r="95" spans="1:6" ht="13.2">
      <c r="A95" s="24" t="s">
        <v>262</v>
      </c>
      <c r="B95" s="63" t="s">
        <v>135</v>
      </c>
      <c r="C95" s="26" t="s">
        <v>263</v>
      </c>
      <c r="D95" s="27">
        <v>118800</v>
      </c>
      <c r="E95" s="64">
        <v>8200</v>
      </c>
      <c r="F95" s="65">
        <f t="shared" si="2"/>
        <v>110600</v>
      </c>
    </row>
    <row r="96" spans="1:6" ht="110.7" customHeight="1">
      <c r="A96" s="66" t="s">
        <v>264</v>
      </c>
      <c r="B96" s="63" t="s">
        <v>135</v>
      </c>
      <c r="C96" s="26" t="s">
        <v>265</v>
      </c>
      <c r="D96" s="27">
        <v>36300</v>
      </c>
      <c r="E96" s="64">
        <v>8200</v>
      </c>
      <c r="F96" s="65">
        <f t="shared" si="2"/>
        <v>28100</v>
      </c>
    </row>
    <row r="97" spans="1:6" ht="36.9" customHeight="1">
      <c r="A97" s="51" t="s">
        <v>160</v>
      </c>
      <c r="B97" s="52" t="s">
        <v>135</v>
      </c>
      <c r="C97" s="53" t="s">
        <v>266</v>
      </c>
      <c r="D97" s="54">
        <v>36300</v>
      </c>
      <c r="E97" s="55">
        <v>8200</v>
      </c>
      <c r="F97" s="56">
        <f t="shared" si="2"/>
        <v>28100</v>
      </c>
    </row>
    <row r="98" spans="1:6" ht="36.9" customHeight="1">
      <c r="A98" s="24" t="s">
        <v>162</v>
      </c>
      <c r="B98" s="63" t="s">
        <v>135</v>
      </c>
      <c r="C98" s="26" t="s">
        <v>267</v>
      </c>
      <c r="D98" s="27">
        <v>36300</v>
      </c>
      <c r="E98" s="64">
        <v>8200</v>
      </c>
      <c r="F98" s="65">
        <f t="shared" si="2"/>
        <v>28100</v>
      </c>
    </row>
    <row r="99" spans="1:6" ht="36.9" customHeight="1">
      <c r="A99" s="24" t="s">
        <v>164</v>
      </c>
      <c r="B99" s="63" t="s">
        <v>135</v>
      </c>
      <c r="C99" s="26" t="s">
        <v>268</v>
      </c>
      <c r="D99" s="27">
        <v>36300</v>
      </c>
      <c r="E99" s="64">
        <v>8200</v>
      </c>
      <c r="F99" s="65">
        <f t="shared" si="2"/>
        <v>28100</v>
      </c>
    </row>
    <row r="100" spans="1:6" ht="98.4" customHeight="1">
      <c r="A100" s="66" t="s">
        <v>269</v>
      </c>
      <c r="B100" s="63" t="s">
        <v>135</v>
      </c>
      <c r="C100" s="26" t="s">
        <v>270</v>
      </c>
      <c r="D100" s="27">
        <v>82500</v>
      </c>
      <c r="E100" s="64" t="s">
        <v>43</v>
      </c>
      <c r="F100" s="65">
        <f t="shared" si="2"/>
        <v>82500</v>
      </c>
    </row>
    <row r="101" spans="1:6" ht="36.9" customHeight="1">
      <c r="A101" s="51" t="s">
        <v>160</v>
      </c>
      <c r="B101" s="52" t="s">
        <v>135</v>
      </c>
      <c r="C101" s="53" t="s">
        <v>271</v>
      </c>
      <c r="D101" s="54">
        <v>82500</v>
      </c>
      <c r="E101" s="55" t="s">
        <v>43</v>
      </c>
      <c r="F101" s="56">
        <f t="shared" si="2"/>
        <v>82500</v>
      </c>
    </row>
    <row r="102" spans="1:6" ht="36.9" customHeight="1">
      <c r="A102" s="24" t="s">
        <v>162</v>
      </c>
      <c r="B102" s="63" t="s">
        <v>135</v>
      </c>
      <c r="C102" s="26" t="s">
        <v>272</v>
      </c>
      <c r="D102" s="27">
        <v>82500</v>
      </c>
      <c r="E102" s="64" t="s">
        <v>43</v>
      </c>
      <c r="F102" s="65">
        <f t="shared" si="2"/>
        <v>82500</v>
      </c>
    </row>
    <row r="103" spans="1:6" ht="36.9" customHeight="1">
      <c r="A103" s="24" t="s">
        <v>164</v>
      </c>
      <c r="B103" s="63" t="s">
        <v>135</v>
      </c>
      <c r="C103" s="26" t="s">
        <v>273</v>
      </c>
      <c r="D103" s="27">
        <v>82500</v>
      </c>
      <c r="E103" s="64" t="s">
        <v>43</v>
      </c>
      <c r="F103" s="65">
        <f t="shared" si="2"/>
        <v>82500</v>
      </c>
    </row>
    <row r="104" spans="1:6" ht="86.1" customHeight="1">
      <c r="A104" s="66" t="s">
        <v>274</v>
      </c>
      <c r="B104" s="63" t="s">
        <v>135</v>
      </c>
      <c r="C104" s="26" t="s">
        <v>275</v>
      </c>
      <c r="D104" s="27">
        <v>3700</v>
      </c>
      <c r="E104" s="64" t="s">
        <v>43</v>
      </c>
      <c r="F104" s="65">
        <f t="shared" si="2"/>
        <v>3700</v>
      </c>
    </row>
    <row r="105" spans="1:6" ht="110.7" customHeight="1">
      <c r="A105" s="66" t="s">
        <v>276</v>
      </c>
      <c r="B105" s="63" t="s">
        <v>135</v>
      </c>
      <c r="C105" s="26" t="s">
        <v>277</v>
      </c>
      <c r="D105" s="27">
        <v>3700</v>
      </c>
      <c r="E105" s="64" t="s">
        <v>43</v>
      </c>
      <c r="F105" s="65">
        <f t="shared" si="2"/>
        <v>3700</v>
      </c>
    </row>
    <row r="106" spans="1:6" ht="36.9" customHeight="1">
      <c r="A106" s="51" t="s">
        <v>160</v>
      </c>
      <c r="B106" s="52" t="s">
        <v>135</v>
      </c>
      <c r="C106" s="53" t="s">
        <v>278</v>
      </c>
      <c r="D106" s="54">
        <v>3700</v>
      </c>
      <c r="E106" s="55" t="s">
        <v>43</v>
      </c>
      <c r="F106" s="56">
        <f t="shared" si="2"/>
        <v>3700</v>
      </c>
    </row>
    <row r="107" spans="1:6" ht="36.9" customHeight="1">
      <c r="A107" s="24" t="s">
        <v>162</v>
      </c>
      <c r="B107" s="63" t="s">
        <v>135</v>
      </c>
      <c r="C107" s="26" t="s">
        <v>279</v>
      </c>
      <c r="D107" s="27">
        <v>3700</v>
      </c>
      <c r="E107" s="64" t="s">
        <v>43</v>
      </c>
      <c r="F107" s="65">
        <f t="shared" si="2"/>
        <v>3700</v>
      </c>
    </row>
    <row r="108" spans="1:6" ht="36.9" customHeight="1">
      <c r="A108" s="24" t="s">
        <v>164</v>
      </c>
      <c r="B108" s="63" t="s">
        <v>135</v>
      </c>
      <c r="C108" s="26" t="s">
        <v>280</v>
      </c>
      <c r="D108" s="27">
        <v>3700</v>
      </c>
      <c r="E108" s="64" t="s">
        <v>43</v>
      </c>
      <c r="F108" s="65">
        <f t="shared" si="2"/>
        <v>3700</v>
      </c>
    </row>
    <row r="109" spans="1:6" ht="21.45" customHeight="1">
      <c r="A109" s="51" t="s">
        <v>281</v>
      </c>
      <c r="B109" s="52" t="s">
        <v>135</v>
      </c>
      <c r="C109" s="53" t="s">
        <v>282</v>
      </c>
      <c r="D109" s="54">
        <v>1460300</v>
      </c>
      <c r="E109" s="55">
        <v>1079672.54</v>
      </c>
      <c r="F109" s="56">
        <f t="shared" si="2"/>
        <v>380627.45999999996</v>
      </c>
    </row>
    <row r="110" spans="1:6" ht="13.2">
      <c r="A110" s="24" t="s">
        <v>283</v>
      </c>
      <c r="B110" s="63" t="s">
        <v>135</v>
      </c>
      <c r="C110" s="26" t="s">
        <v>284</v>
      </c>
      <c r="D110" s="27">
        <v>1460300</v>
      </c>
      <c r="E110" s="64">
        <v>1079672.54</v>
      </c>
      <c r="F110" s="65">
        <f t="shared" si="2"/>
        <v>380627.45999999996</v>
      </c>
    </row>
    <row r="111" spans="1:6" ht="36.9" customHeight="1">
      <c r="A111" s="24" t="s">
        <v>285</v>
      </c>
      <c r="B111" s="63" t="s">
        <v>135</v>
      </c>
      <c r="C111" s="26" t="s">
        <v>286</v>
      </c>
      <c r="D111" s="27">
        <v>1460300</v>
      </c>
      <c r="E111" s="64">
        <v>1079672.54</v>
      </c>
      <c r="F111" s="65">
        <f t="shared" ref="F111:F142" si="3">IF(OR(D111="-",IF(E111="-",0,E111)&gt;=IF(D111="-",0,D111)),"-",IF(D111="-",0,D111)-IF(E111="-",0,E111))</f>
        <v>380627.45999999996</v>
      </c>
    </row>
    <row r="112" spans="1:6" ht="36.9" customHeight="1">
      <c r="A112" s="24" t="s">
        <v>287</v>
      </c>
      <c r="B112" s="63" t="s">
        <v>135</v>
      </c>
      <c r="C112" s="26" t="s">
        <v>288</v>
      </c>
      <c r="D112" s="27">
        <v>1338300</v>
      </c>
      <c r="E112" s="64">
        <v>957672.54</v>
      </c>
      <c r="F112" s="65">
        <f t="shared" si="3"/>
        <v>380627.45999999996</v>
      </c>
    </row>
    <row r="113" spans="1:6" ht="110.7" customHeight="1">
      <c r="A113" s="66" t="s">
        <v>289</v>
      </c>
      <c r="B113" s="63" t="s">
        <v>135</v>
      </c>
      <c r="C113" s="26" t="s">
        <v>290</v>
      </c>
      <c r="D113" s="27">
        <v>1338300</v>
      </c>
      <c r="E113" s="64">
        <v>957672.54</v>
      </c>
      <c r="F113" s="65">
        <f t="shared" si="3"/>
        <v>380627.45999999996</v>
      </c>
    </row>
    <row r="114" spans="1:6" ht="36.9" customHeight="1">
      <c r="A114" s="51" t="s">
        <v>160</v>
      </c>
      <c r="B114" s="52" t="s">
        <v>135</v>
      </c>
      <c r="C114" s="53" t="s">
        <v>291</v>
      </c>
      <c r="D114" s="54">
        <v>1338300</v>
      </c>
      <c r="E114" s="55">
        <v>957672.54</v>
      </c>
      <c r="F114" s="56">
        <f t="shared" si="3"/>
        <v>380627.45999999996</v>
      </c>
    </row>
    <row r="115" spans="1:6" ht="36.9" customHeight="1">
      <c r="A115" s="24" t="s">
        <v>162</v>
      </c>
      <c r="B115" s="63" t="s">
        <v>135</v>
      </c>
      <c r="C115" s="26" t="s">
        <v>292</v>
      </c>
      <c r="D115" s="27">
        <v>1338300</v>
      </c>
      <c r="E115" s="64">
        <v>957672.54</v>
      </c>
      <c r="F115" s="65">
        <f t="shared" si="3"/>
        <v>380627.45999999996</v>
      </c>
    </row>
    <row r="116" spans="1:6" ht="36.9" customHeight="1">
      <c r="A116" s="24" t="s">
        <v>164</v>
      </c>
      <c r="B116" s="63" t="s">
        <v>135</v>
      </c>
      <c r="C116" s="26" t="s">
        <v>293</v>
      </c>
      <c r="D116" s="27">
        <v>1338300</v>
      </c>
      <c r="E116" s="64">
        <v>957672.54</v>
      </c>
      <c r="F116" s="65">
        <f t="shared" si="3"/>
        <v>380627.45999999996</v>
      </c>
    </row>
    <row r="117" spans="1:6" ht="36.9" customHeight="1">
      <c r="A117" s="24" t="s">
        <v>294</v>
      </c>
      <c r="B117" s="63" t="s">
        <v>135</v>
      </c>
      <c r="C117" s="26" t="s">
        <v>295</v>
      </c>
      <c r="D117" s="27">
        <v>122000</v>
      </c>
      <c r="E117" s="64">
        <v>122000</v>
      </c>
      <c r="F117" s="65" t="str">
        <f t="shared" si="3"/>
        <v>-</v>
      </c>
    </row>
    <row r="118" spans="1:6" ht="86.1" customHeight="1">
      <c r="A118" s="24" t="s">
        <v>296</v>
      </c>
      <c r="B118" s="63" t="s">
        <v>135</v>
      </c>
      <c r="C118" s="26" t="s">
        <v>297</v>
      </c>
      <c r="D118" s="27">
        <v>122000</v>
      </c>
      <c r="E118" s="64">
        <v>122000</v>
      </c>
      <c r="F118" s="65" t="str">
        <f t="shared" si="3"/>
        <v>-</v>
      </c>
    </row>
    <row r="119" spans="1:6" ht="36.9" customHeight="1">
      <c r="A119" s="51" t="s">
        <v>160</v>
      </c>
      <c r="B119" s="52" t="s">
        <v>135</v>
      </c>
      <c r="C119" s="53" t="s">
        <v>298</v>
      </c>
      <c r="D119" s="54">
        <v>122000</v>
      </c>
      <c r="E119" s="55">
        <v>122000</v>
      </c>
      <c r="F119" s="56" t="str">
        <f t="shared" si="3"/>
        <v>-</v>
      </c>
    </row>
    <row r="120" spans="1:6" ht="36.9" customHeight="1">
      <c r="A120" s="24" t="s">
        <v>162</v>
      </c>
      <c r="B120" s="63" t="s">
        <v>135</v>
      </c>
      <c r="C120" s="26" t="s">
        <v>299</v>
      </c>
      <c r="D120" s="27">
        <v>122000</v>
      </c>
      <c r="E120" s="64">
        <v>122000</v>
      </c>
      <c r="F120" s="65" t="str">
        <f t="shared" si="3"/>
        <v>-</v>
      </c>
    </row>
    <row r="121" spans="1:6" ht="36.9" customHeight="1">
      <c r="A121" s="24" t="s">
        <v>164</v>
      </c>
      <c r="B121" s="63" t="s">
        <v>135</v>
      </c>
      <c r="C121" s="26" t="s">
        <v>300</v>
      </c>
      <c r="D121" s="27">
        <v>122000</v>
      </c>
      <c r="E121" s="64">
        <v>122000</v>
      </c>
      <c r="F121" s="65" t="str">
        <f t="shared" si="3"/>
        <v>-</v>
      </c>
    </row>
    <row r="122" spans="1:6" ht="21.45" customHeight="1">
      <c r="A122" s="51" t="s">
        <v>301</v>
      </c>
      <c r="B122" s="52" t="s">
        <v>135</v>
      </c>
      <c r="C122" s="53" t="s">
        <v>302</v>
      </c>
      <c r="D122" s="54">
        <v>2828827</v>
      </c>
      <c r="E122" s="55">
        <v>1831567.11</v>
      </c>
      <c r="F122" s="56">
        <f t="shared" si="3"/>
        <v>997259.8899999999</v>
      </c>
    </row>
    <row r="123" spans="1:6" ht="13.2">
      <c r="A123" s="24" t="s">
        <v>303</v>
      </c>
      <c r="B123" s="63" t="s">
        <v>135</v>
      </c>
      <c r="C123" s="26" t="s">
        <v>304</v>
      </c>
      <c r="D123" s="27">
        <v>741800</v>
      </c>
      <c r="E123" s="64">
        <v>222180.85</v>
      </c>
      <c r="F123" s="65">
        <f t="shared" si="3"/>
        <v>519619.15</v>
      </c>
    </row>
    <row r="124" spans="1:6" ht="49.2" customHeight="1">
      <c r="A124" s="24" t="s">
        <v>305</v>
      </c>
      <c r="B124" s="63" t="s">
        <v>135</v>
      </c>
      <c r="C124" s="26" t="s">
        <v>306</v>
      </c>
      <c r="D124" s="27">
        <v>741800</v>
      </c>
      <c r="E124" s="64">
        <v>222180.85</v>
      </c>
      <c r="F124" s="65">
        <f t="shared" si="3"/>
        <v>519619.15</v>
      </c>
    </row>
    <row r="125" spans="1:6" ht="36.9" customHeight="1">
      <c r="A125" s="24" t="s">
        <v>307</v>
      </c>
      <c r="B125" s="63" t="s">
        <v>135</v>
      </c>
      <c r="C125" s="26" t="s">
        <v>308</v>
      </c>
      <c r="D125" s="27">
        <v>741800</v>
      </c>
      <c r="E125" s="64">
        <v>222180.85</v>
      </c>
      <c r="F125" s="65">
        <f t="shared" si="3"/>
        <v>519619.15</v>
      </c>
    </row>
    <row r="126" spans="1:6" ht="123" customHeight="1">
      <c r="A126" s="66" t="s">
        <v>309</v>
      </c>
      <c r="B126" s="63" t="s">
        <v>135</v>
      </c>
      <c r="C126" s="26" t="s">
        <v>310</v>
      </c>
      <c r="D126" s="27">
        <v>30000</v>
      </c>
      <c r="E126" s="64">
        <v>24057.85</v>
      </c>
      <c r="F126" s="65">
        <f t="shared" si="3"/>
        <v>5942.1500000000015</v>
      </c>
    </row>
    <row r="127" spans="1:6" ht="36.9" customHeight="1">
      <c r="A127" s="51" t="s">
        <v>160</v>
      </c>
      <c r="B127" s="52" t="s">
        <v>135</v>
      </c>
      <c r="C127" s="53" t="s">
        <v>311</v>
      </c>
      <c r="D127" s="54">
        <v>30000</v>
      </c>
      <c r="E127" s="55">
        <v>24057.85</v>
      </c>
      <c r="F127" s="56">
        <f t="shared" si="3"/>
        <v>5942.1500000000015</v>
      </c>
    </row>
    <row r="128" spans="1:6" ht="36.9" customHeight="1">
      <c r="A128" s="24" t="s">
        <v>162</v>
      </c>
      <c r="B128" s="63" t="s">
        <v>135</v>
      </c>
      <c r="C128" s="26" t="s">
        <v>312</v>
      </c>
      <c r="D128" s="27">
        <v>30000</v>
      </c>
      <c r="E128" s="64">
        <v>24057.85</v>
      </c>
      <c r="F128" s="65">
        <f t="shared" si="3"/>
        <v>5942.1500000000015</v>
      </c>
    </row>
    <row r="129" spans="1:6" ht="36.9" customHeight="1">
      <c r="A129" s="24" t="s">
        <v>164</v>
      </c>
      <c r="B129" s="63" t="s">
        <v>135</v>
      </c>
      <c r="C129" s="26" t="s">
        <v>313</v>
      </c>
      <c r="D129" s="27">
        <v>30000</v>
      </c>
      <c r="E129" s="64">
        <v>24057.85</v>
      </c>
      <c r="F129" s="65">
        <f t="shared" si="3"/>
        <v>5942.1500000000015</v>
      </c>
    </row>
    <row r="130" spans="1:6" ht="159.9" customHeight="1">
      <c r="A130" s="66" t="s">
        <v>314</v>
      </c>
      <c r="B130" s="63" t="s">
        <v>135</v>
      </c>
      <c r="C130" s="26" t="s">
        <v>315</v>
      </c>
      <c r="D130" s="27">
        <v>711800</v>
      </c>
      <c r="E130" s="64">
        <v>198123</v>
      </c>
      <c r="F130" s="65">
        <f t="shared" si="3"/>
        <v>513677</v>
      </c>
    </row>
    <row r="131" spans="1:6" ht="36.9" customHeight="1">
      <c r="A131" s="51" t="s">
        <v>316</v>
      </c>
      <c r="B131" s="52" t="s">
        <v>135</v>
      </c>
      <c r="C131" s="53" t="s">
        <v>317</v>
      </c>
      <c r="D131" s="54">
        <v>711800</v>
      </c>
      <c r="E131" s="55">
        <v>198123</v>
      </c>
      <c r="F131" s="56">
        <f t="shared" si="3"/>
        <v>513677</v>
      </c>
    </row>
    <row r="132" spans="1:6" ht="36.9" customHeight="1">
      <c r="A132" s="24" t="s">
        <v>318</v>
      </c>
      <c r="B132" s="63" t="s">
        <v>135</v>
      </c>
      <c r="C132" s="26" t="s">
        <v>319</v>
      </c>
      <c r="D132" s="27">
        <v>711800</v>
      </c>
      <c r="E132" s="64">
        <v>198123</v>
      </c>
      <c r="F132" s="65">
        <f t="shared" si="3"/>
        <v>513677</v>
      </c>
    </row>
    <row r="133" spans="1:6" ht="61.5" customHeight="1">
      <c r="A133" s="24" t="s">
        <v>320</v>
      </c>
      <c r="B133" s="63" t="s">
        <v>135</v>
      </c>
      <c r="C133" s="26" t="s">
        <v>321</v>
      </c>
      <c r="D133" s="27">
        <v>711800</v>
      </c>
      <c r="E133" s="64">
        <v>198123</v>
      </c>
      <c r="F133" s="65">
        <f t="shared" si="3"/>
        <v>513677</v>
      </c>
    </row>
    <row r="134" spans="1:6" ht="13.2">
      <c r="A134" s="24" t="s">
        <v>322</v>
      </c>
      <c r="B134" s="63" t="s">
        <v>135</v>
      </c>
      <c r="C134" s="26" t="s">
        <v>323</v>
      </c>
      <c r="D134" s="27">
        <v>44427</v>
      </c>
      <c r="E134" s="64">
        <v>25000</v>
      </c>
      <c r="F134" s="65">
        <f t="shared" si="3"/>
        <v>19427</v>
      </c>
    </row>
    <row r="135" spans="1:6" ht="49.2" customHeight="1">
      <c r="A135" s="24" t="s">
        <v>305</v>
      </c>
      <c r="B135" s="63" t="s">
        <v>135</v>
      </c>
      <c r="C135" s="26" t="s">
        <v>324</v>
      </c>
      <c r="D135" s="27">
        <v>44427</v>
      </c>
      <c r="E135" s="64">
        <v>25000</v>
      </c>
      <c r="F135" s="65">
        <f t="shared" si="3"/>
        <v>19427</v>
      </c>
    </row>
    <row r="136" spans="1:6" ht="36.9" customHeight="1">
      <c r="A136" s="24" t="s">
        <v>307</v>
      </c>
      <c r="B136" s="63" t="s">
        <v>135</v>
      </c>
      <c r="C136" s="26" t="s">
        <v>325</v>
      </c>
      <c r="D136" s="27">
        <v>44427</v>
      </c>
      <c r="E136" s="64">
        <v>25000</v>
      </c>
      <c r="F136" s="65">
        <f t="shared" si="3"/>
        <v>19427</v>
      </c>
    </row>
    <row r="137" spans="1:6" ht="98.4" customHeight="1">
      <c r="A137" s="66" t="s">
        <v>326</v>
      </c>
      <c r="B137" s="63" t="s">
        <v>135</v>
      </c>
      <c r="C137" s="26" t="s">
        <v>327</v>
      </c>
      <c r="D137" s="27">
        <v>25000</v>
      </c>
      <c r="E137" s="64">
        <v>25000</v>
      </c>
      <c r="F137" s="65" t="str">
        <f t="shared" si="3"/>
        <v>-</v>
      </c>
    </row>
    <row r="138" spans="1:6" ht="36.9" customHeight="1">
      <c r="A138" s="51" t="s">
        <v>160</v>
      </c>
      <c r="B138" s="52" t="s">
        <v>135</v>
      </c>
      <c r="C138" s="53" t="s">
        <v>328</v>
      </c>
      <c r="D138" s="54">
        <v>25000</v>
      </c>
      <c r="E138" s="55">
        <v>25000</v>
      </c>
      <c r="F138" s="56" t="str">
        <f t="shared" si="3"/>
        <v>-</v>
      </c>
    </row>
    <row r="139" spans="1:6" ht="36.9" customHeight="1">
      <c r="A139" s="24" t="s">
        <v>162</v>
      </c>
      <c r="B139" s="63" t="s">
        <v>135</v>
      </c>
      <c r="C139" s="26" t="s">
        <v>329</v>
      </c>
      <c r="D139" s="27">
        <v>25000</v>
      </c>
      <c r="E139" s="64">
        <v>25000</v>
      </c>
      <c r="F139" s="65" t="str">
        <f t="shared" si="3"/>
        <v>-</v>
      </c>
    </row>
    <row r="140" spans="1:6" ht="36.9" customHeight="1">
      <c r="A140" s="24" t="s">
        <v>164</v>
      </c>
      <c r="B140" s="63" t="s">
        <v>135</v>
      </c>
      <c r="C140" s="26" t="s">
        <v>330</v>
      </c>
      <c r="D140" s="27">
        <v>25000</v>
      </c>
      <c r="E140" s="64">
        <v>25000</v>
      </c>
      <c r="F140" s="65" t="str">
        <f t="shared" si="3"/>
        <v>-</v>
      </c>
    </row>
    <row r="141" spans="1:6" ht="123" customHeight="1">
      <c r="A141" s="66" t="s">
        <v>331</v>
      </c>
      <c r="B141" s="63" t="s">
        <v>135</v>
      </c>
      <c r="C141" s="26" t="s">
        <v>332</v>
      </c>
      <c r="D141" s="27">
        <v>19427</v>
      </c>
      <c r="E141" s="64" t="s">
        <v>43</v>
      </c>
      <c r="F141" s="65">
        <f t="shared" si="3"/>
        <v>19427</v>
      </c>
    </row>
    <row r="142" spans="1:6" ht="21.45" customHeight="1">
      <c r="A142" s="51" t="s">
        <v>183</v>
      </c>
      <c r="B142" s="52" t="s">
        <v>135</v>
      </c>
      <c r="C142" s="53" t="s">
        <v>333</v>
      </c>
      <c r="D142" s="54">
        <v>19427</v>
      </c>
      <c r="E142" s="55" t="s">
        <v>43</v>
      </c>
      <c r="F142" s="56">
        <f t="shared" si="3"/>
        <v>19427</v>
      </c>
    </row>
    <row r="143" spans="1:6" ht="61.5" customHeight="1">
      <c r="A143" s="24" t="s">
        <v>334</v>
      </c>
      <c r="B143" s="63" t="s">
        <v>135</v>
      </c>
      <c r="C143" s="26" t="s">
        <v>335</v>
      </c>
      <c r="D143" s="27">
        <v>19427</v>
      </c>
      <c r="E143" s="64" t="s">
        <v>43</v>
      </c>
      <c r="F143" s="65">
        <f t="shared" ref="F143:F174" si="4">IF(OR(D143="-",IF(E143="-",0,E143)&gt;=IF(D143="-",0,D143)),"-",IF(D143="-",0,D143)-IF(E143="-",0,E143))</f>
        <v>19427</v>
      </c>
    </row>
    <row r="144" spans="1:6" ht="61.5" customHeight="1">
      <c r="A144" s="24" t="s">
        <v>320</v>
      </c>
      <c r="B144" s="63" t="s">
        <v>135</v>
      </c>
      <c r="C144" s="26" t="s">
        <v>336</v>
      </c>
      <c r="D144" s="27">
        <v>19427</v>
      </c>
      <c r="E144" s="64" t="s">
        <v>43</v>
      </c>
      <c r="F144" s="65">
        <f t="shared" si="4"/>
        <v>19427</v>
      </c>
    </row>
    <row r="145" spans="1:6" ht="13.2">
      <c r="A145" s="24" t="s">
        <v>337</v>
      </c>
      <c r="B145" s="63" t="s">
        <v>135</v>
      </c>
      <c r="C145" s="26" t="s">
        <v>338</v>
      </c>
      <c r="D145" s="27">
        <v>2042600</v>
      </c>
      <c r="E145" s="64">
        <v>1584386.26</v>
      </c>
      <c r="F145" s="65">
        <f t="shared" si="4"/>
        <v>458213.74</v>
      </c>
    </row>
    <row r="146" spans="1:6" ht="49.2" customHeight="1">
      <c r="A146" s="24" t="s">
        <v>305</v>
      </c>
      <c r="B146" s="63" t="s">
        <v>135</v>
      </c>
      <c r="C146" s="26" t="s">
        <v>339</v>
      </c>
      <c r="D146" s="27">
        <v>2042600</v>
      </c>
      <c r="E146" s="64">
        <v>1584386.26</v>
      </c>
      <c r="F146" s="65">
        <f t="shared" si="4"/>
        <v>458213.74</v>
      </c>
    </row>
    <row r="147" spans="1:6" ht="36.9" customHeight="1">
      <c r="A147" s="24" t="s">
        <v>340</v>
      </c>
      <c r="B147" s="63" t="s">
        <v>135</v>
      </c>
      <c r="C147" s="26" t="s">
        <v>341</v>
      </c>
      <c r="D147" s="27">
        <v>2042600</v>
      </c>
      <c r="E147" s="64">
        <v>1584386.26</v>
      </c>
      <c r="F147" s="65">
        <f t="shared" si="4"/>
        <v>458213.74</v>
      </c>
    </row>
    <row r="148" spans="1:6" ht="110.7" customHeight="1">
      <c r="A148" s="66" t="s">
        <v>342</v>
      </c>
      <c r="B148" s="63" t="s">
        <v>135</v>
      </c>
      <c r="C148" s="26" t="s">
        <v>343</v>
      </c>
      <c r="D148" s="27">
        <v>1357300</v>
      </c>
      <c r="E148" s="64">
        <v>963407.89</v>
      </c>
      <c r="F148" s="65">
        <f t="shared" si="4"/>
        <v>393892.11</v>
      </c>
    </row>
    <row r="149" spans="1:6" ht="36.9" customHeight="1">
      <c r="A149" s="51" t="s">
        <v>160</v>
      </c>
      <c r="B149" s="52" t="s">
        <v>135</v>
      </c>
      <c r="C149" s="53" t="s">
        <v>344</v>
      </c>
      <c r="D149" s="54">
        <v>1357300</v>
      </c>
      <c r="E149" s="55">
        <v>963407.89</v>
      </c>
      <c r="F149" s="56">
        <f t="shared" si="4"/>
        <v>393892.11</v>
      </c>
    </row>
    <row r="150" spans="1:6" ht="36.9" customHeight="1">
      <c r="A150" s="24" t="s">
        <v>162</v>
      </c>
      <c r="B150" s="63" t="s">
        <v>135</v>
      </c>
      <c r="C150" s="26" t="s">
        <v>345</v>
      </c>
      <c r="D150" s="27">
        <v>1357300</v>
      </c>
      <c r="E150" s="64">
        <v>963407.89</v>
      </c>
      <c r="F150" s="65">
        <f t="shared" si="4"/>
        <v>393892.11</v>
      </c>
    </row>
    <row r="151" spans="1:6" ht="36.9" customHeight="1">
      <c r="A151" s="24" t="s">
        <v>164</v>
      </c>
      <c r="B151" s="63" t="s">
        <v>135</v>
      </c>
      <c r="C151" s="26" t="s">
        <v>346</v>
      </c>
      <c r="D151" s="27">
        <v>200000</v>
      </c>
      <c r="E151" s="64">
        <v>100328.48</v>
      </c>
      <c r="F151" s="65">
        <f t="shared" si="4"/>
        <v>99671.52</v>
      </c>
    </row>
    <row r="152" spans="1:6" ht="13.2">
      <c r="A152" s="24" t="s">
        <v>166</v>
      </c>
      <c r="B152" s="63" t="s">
        <v>135</v>
      </c>
      <c r="C152" s="26" t="s">
        <v>347</v>
      </c>
      <c r="D152" s="27">
        <v>1157300</v>
      </c>
      <c r="E152" s="64">
        <v>863079.41</v>
      </c>
      <c r="F152" s="65">
        <f t="shared" si="4"/>
        <v>294220.58999999997</v>
      </c>
    </row>
    <row r="153" spans="1:6" ht="98.4" customHeight="1">
      <c r="A153" s="66" t="s">
        <v>348</v>
      </c>
      <c r="B153" s="63" t="s">
        <v>135</v>
      </c>
      <c r="C153" s="26" t="s">
        <v>349</v>
      </c>
      <c r="D153" s="27">
        <v>15000</v>
      </c>
      <c r="E153" s="64">
        <v>15000</v>
      </c>
      <c r="F153" s="65" t="str">
        <f t="shared" si="4"/>
        <v>-</v>
      </c>
    </row>
    <row r="154" spans="1:6" ht="36.9" customHeight="1">
      <c r="A154" s="51" t="s">
        <v>160</v>
      </c>
      <c r="B154" s="52" t="s">
        <v>135</v>
      </c>
      <c r="C154" s="53" t="s">
        <v>350</v>
      </c>
      <c r="D154" s="54">
        <v>15000</v>
      </c>
      <c r="E154" s="55">
        <v>15000</v>
      </c>
      <c r="F154" s="56" t="str">
        <f t="shared" si="4"/>
        <v>-</v>
      </c>
    </row>
    <row r="155" spans="1:6" ht="36.9" customHeight="1">
      <c r="A155" s="24" t="s">
        <v>162</v>
      </c>
      <c r="B155" s="63" t="s">
        <v>135</v>
      </c>
      <c r="C155" s="26" t="s">
        <v>351</v>
      </c>
      <c r="D155" s="27">
        <v>15000</v>
      </c>
      <c r="E155" s="64">
        <v>15000</v>
      </c>
      <c r="F155" s="65" t="str">
        <f t="shared" si="4"/>
        <v>-</v>
      </c>
    </row>
    <row r="156" spans="1:6" ht="36.9" customHeight="1">
      <c r="A156" s="24" t="s">
        <v>164</v>
      </c>
      <c r="B156" s="63" t="s">
        <v>135</v>
      </c>
      <c r="C156" s="26" t="s">
        <v>352</v>
      </c>
      <c r="D156" s="27">
        <v>15000</v>
      </c>
      <c r="E156" s="64">
        <v>15000</v>
      </c>
      <c r="F156" s="65" t="str">
        <f t="shared" si="4"/>
        <v>-</v>
      </c>
    </row>
    <row r="157" spans="1:6" ht="110.7" customHeight="1">
      <c r="A157" s="66" t="s">
        <v>353</v>
      </c>
      <c r="B157" s="63" t="s">
        <v>135</v>
      </c>
      <c r="C157" s="26" t="s">
        <v>354</v>
      </c>
      <c r="D157" s="27">
        <v>670300</v>
      </c>
      <c r="E157" s="64">
        <v>605978.37</v>
      </c>
      <c r="F157" s="65">
        <f t="shared" si="4"/>
        <v>64321.630000000005</v>
      </c>
    </row>
    <row r="158" spans="1:6" ht="36.9" customHeight="1">
      <c r="A158" s="51" t="s">
        <v>160</v>
      </c>
      <c r="B158" s="52" t="s">
        <v>135</v>
      </c>
      <c r="C158" s="53" t="s">
        <v>355</v>
      </c>
      <c r="D158" s="54">
        <v>670300</v>
      </c>
      <c r="E158" s="55">
        <v>605978.37</v>
      </c>
      <c r="F158" s="56">
        <f t="shared" si="4"/>
        <v>64321.630000000005</v>
      </c>
    </row>
    <row r="159" spans="1:6" ht="36.9" customHeight="1">
      <c r="A159" s="24" t="s">
        <v>162</v>
      </c>
      <c r="B159" s="63" t="s">
        <v>135</v>
      </c>
      <c r="C159" s="26" t="s">
        <v>356</v>
      </c>
      <c r="D159" s="27">
        <v>670300</v>
      </c>
      <c r="E159" s="64">
        <v>605978.37</v>
      </c>
      <c r="F159" s="65">
        <f t="shared" si="4"/>
        <v>64321.630000000005</v>
      </c>
    </row>
    <row r="160" spans="1:6" ht="36.9" customHeight="1">
      <c r="A160" s="24" t="s">
        <v>164</v>
      </c>
      <c r="B160" s="63" t="s">
        <v>135</v>
      </c>
      <c r="C160" s="26" t="s">
        <v>357</v>
      </c>
      <c r="D160" s="27">
        <v>670300</v>
      </c>
      <c r="E160" s="64">
        <v>605978.37</v>
      </c>
      <c r="F160" s="65">
        <f t="shared" si="4"/>
        <v>64321.630000000005</v>
      </c>
    </row>
    <row r="161" spans="1:6" ht="21.45" customHeight="1">
      <c r="A161" s="51" t="s">
        <v>358</v>
      </c>
      <c r="B161" s="52" t="s">
        <v>135</v>
      </c>
      <c r="C161" s="53" t="s">
        <v>359</v>
      </c>
      <c r="D161" s="54">
        <v>10000</v>
      </c>
      <c r="E161" s="55">
        <v>6000</v>
      </c>
      <c r="F161" s="56">
        <f t="shared" si="4"/>
        <v>4000</v>
      </c>
    </row>
    <row r="162" spans="1:6" ht="36.9" customHeight="1">
      <c r="A162" s="24" t="s">
        <v>360</v>
      </c>
      <c r="B162" s="63" t="s">
        <v>135</v>
      </c>
      <c r="C162" s="26" t="s">
        <v>361</v>
      </c>
      <c r="D162" s="27">
        <v>10000</v>
      </c>
      <c r="E162" s="64">
        <v>6000</v>
      </c>
      <c r="F162" s="65">
        <f t="shared" si="4"/>
        <v>4000</v>
      </c>
    </row>
    <row r="163" spans="1:6" ht="36.9" customHeight="1">
      <c r="A163" s="24" t="s">
        <v>212</v>
      </c>
      <c r="B163" s="63" t="s">
        <v>135</v>
      </c>
      <c r="C163" s="26" t="s">
        <v>362</v>
      </c>
      <c r="D163" s="27">
        <v>10000</v>
      </c>
      <c r="E163" s="64">
        <v>6000</v>
      </c>
      <c r="F163" s="65">
        <f t="shared" si="4"/>
        <v>4000</v>
      </c>
    </row>
    <row r="164" spans="1:6" ht="61.5" customHeight="1">
      <c r="A164" s="24" t="s">
        <v>363</v>
      </c>
      <c r="B164" s="63" t="s">
        <v>135</v>
      </c>
      <c r="C164" s="26" t="s">
        <v>364</v>
      </c>
      <c r="D164" s="27">
        <v>10000</v>
      </c>
      <c r="E164" s="64">
        <v>6000</v>
      </c>
      <c r="F164" s="65">
        <f t="shared" si="4"/>
        <v>4000</v>
      </c>
    </row>
    <row r="165" spans="1:6" ht="110.7" customHeight="1">
      <c r="A165" s="66" t="s">
        <v>365</v>
      </c>
      <c r="B165" s="63" t="s">
        <v>135</v>
      </c>
      <c r="C165" s="26" t="s">
        <v>366</v>
      </c>
      <c r="D165" s="27">
        <v>10000</v>
      </c>
      <c r="E165" s="64">
        <v>6000</v>
      </c>
      <c r="F165" s="65">
        <f t="shared" si="4"/>
        <v>4000</v>
      </c>
    </row>
    <row r="166" spans="1:6" ht="36.9" customHeight="1">
      <c r="A166" s="51" t="s">
        <v>160</v>
      </c>
      <c r="B166" s="52" t="s">
        <v>135</v>
      </c>
      <c r="C166" s="53" t="s">
        <v>367</v>
      </c>
      <c r="D166" s="54">
        <v>10000</v>
      </c>
      <c r="E166" s="55">
        <v>6000</v>
      </c>
      <c r="F166" s="56">
        <f t="shared" si="4"/>
        <v>4000</v>
      </c>
    </row>
    <row r="167" spans="1:6" ht="36.9" customHeight="1">
      <c r="A167" s="24" t="s">
        <v>162</v>
      </c>
      <c r="B167" s="63" t="s">
        <v>135</v>
      </c>
      <c r="C167" s="26" t="s">
        <v>368</v>
      </c>
      <c r="D167" s="27">
        <v>10000</v>
      </c>
      <c r="E167" s="64">
        <v>6000</v>
      </c>
      <c r="F167" s="65">
        <f t="shared" si="4"/>
        <v>4000</v>
      </c>
    </row>
    <row r="168" spans="1:6" ht="36.9" customHeight="1">
      <c r="A168" s="24" t="s">
        <v>164</v>
      </c>
      <c r="B168" s="63" t="s">
        <v>135</v>
      </c>
      <c r="C168" s="26" t="s">
        <v>369</v>
      </c>
      <c r="D168" s="27">
        <v>10000</v>
      </c>
      <c r="E168" s="64">
        <v>6000</v>
      </c>
      <c r="F168" s="65">
        <f t="shared" si="4"/>
        <v>4000</v>
      </c>
    </row>
    <row r="169" spans="1:6" ht="21.45" customHeight="1">
      <c r="A169" s="51" t="s">
        <v>370</v>
      </c>
      <c r="B169" s="52" t="s">
        <v>135</v>
      </c>
      <c r="C169" s="53" t="s">
        <v>371</v>
      </c>
      <c r="D169" s="54">
        <v>2035700</v>
      </c>
      <c r="E169" s="55">
        <v>1607111.74</v>
      </c>
      <c r="F169" s="56">
        <f t="shared" si="4"/>
        <v>428588.26</v>
      </c>
    </row>
    <row r="170" spans="1:6" ht="13.2">
      <c r="A170" s="24" t="s">
        <v>372</v>
      </c>
      <c r="B170" s="63" t="s">
        <v>135</v>
      </c>
      <c r="C170" s="26" t="s">
        <v>373</v>
      </c>
      <c r="D170" s="27">
        <v>2035700</v>
      </c>
      <c r="E170" s="64">
        <v>1607111.74</v>
      </c>
      <c r="F170" s="65">
        <f t="shared" si="4"/>
        <v>428588.26</v>
      </c>
    </row>
    <row r="171" spans="1:6" ht="24.6" customHeight="1">
      <c r="A171" s="24" t="s">
        <v>374</v>
      </c>
      <c r="B171" s="63" t="s">
        <v>135</v>
      </c>
      <c r="C171" s="26" t="s">
        <v>375</v>
      </c>
      <c r="D171" s="27">
        <v>2035700</v>
      </c>
      <c r="E171" s="64">
        <v>1607111.74</v>
      </c>
      <c r="F171" s="65">
        <f t="shared" si="4"/>
        <v>428588.26</v>
      </c>
    </row>
    <row r="172" spans="1:6" ht="24.6" customHeight="1">
      <c r="A172" s="24" t="s">
        <v>376</v>
      </c>
      <c r="B172" s="63" t="s">
        <v>135</v>
      </c>
      <c r="C172" s="26" t="s">
        <v>377</v>
      </c>
      <c r="D172" s="27">
        <v>2035700</v>
      </c>
      <c r="E172" s="64">
        <v>1607111.74</v>
      </c>
      <c r="F172" s="65">
        <f t="shared" si="4"/>
        <v>428588.26</v>
      </c>
    </row>
    <row r="173" spans="1:6" ht="86.1" customHeight="1">
      <c r="A173" s="66" t="s">
        <v>378</v>
      </c>
      <c r="B173" s="63" t="s">
        <v>135</v>
      </c>
      <c r="C173" s="26" t="s">
        <v>379</v>
      </c>
      <c r="D173" s="27">
        <v>2035700</v>
      </c>
      <c r="E173" s="64">
        <v>1607111.74</v>
      </c>
      <c r="F173" s="65">
        <f t="shared" si="4"/>
        <v>428588.26</v>
      </c>
    </row>
    <row r="174" spans="1:6" ht="36.9" customHeight="1">
      <c r="A174" s="51" t="s">
        <v>316</v>
      </c>
      <c r="B174" s="52" t="s">
        <v>135</v>
      </c>
      <c r="C174" s="53" t="s">
        <v>380</v>
      </c>
      <c r="D174" s="54">
        <v>2035700</v>
      </c>
      <c r="E174" s="55">
        <v>1607111.74</v>
      </c>
      <c r="F174" s="56">
        <f t="shared" si="4"/>
        <v>428588.26</v>
      </c>
    </row>
    <row r="175" spans="1:6" ht="13.2">
      <c r="A175" s="24" t="s">
        <v>381</v>
      </c>
      <c r="B175" s="63" t="s">
        <v>135</v>
      </c>
      <c r="C175" s="26" t="s">
        <v>382</v>
      </c>
      <c r="D175" s="27">
        <v>2035700</v>
      </c>
      <c r="E175" s="64">
        <v>1607111.74</v>
      </c>
      <c r="F175" s="65">
        <f t="shared" ref="F175:F192" si="5">IF(OR(D175="-",IF(E175="-",0,E175)&gt;=IF(D175="-",0,D175)),"-",IF(D175="-",0,D175)-IF(E175="-",0,E175))</f>
        <v>428588.26</v>
      </c>
    </row>
    <row r="176" spans="1:6" ht="61.5" customHeight="1">
      <c r="A176" s="24" t="s">
        <v>383</v>
      </c>
      <c r="B176" s="63" t="s">
        <v>135</v>
      </c>
      <c r="C176" s="26" t="s">
        <v>384</v>
      </c>
      <c r="D176" s="27">
        <v>2035700</v>
      </c>
      <c r="E176" s="64">
        <v>1607111.74</v>
      </c>
      <c r="F176" s="65">
        <f t="shared" si="5"/>
        <v>428588.26</v>
      </c>
    </row>
    <row r="177" spans="1:6" ht="21.45" customHeight="1">
      <c r="A177" s="51" t="s">
        <v>385</v>
      </c>
      <c r="B177" s="52" t="s">
        <v>135</v>
      </c>
      <c r="C177" s="53" t="s">
        <v>386</v>
      </c>
      <c r="D177" s="54">
        <v>3383700</v>
      </c>
      <c r="E177" s="55" t="s">
        <v>43</v>
      </c>
      <c r="F177" s="56">
        <f t="shared" si="5"/>
        <v>3383700</v>
      </c>
    </row>
    <row r="178" spans="1:6" ht="13.2">
      <c r="A178" s="24" t="s">
        <v>387</v>
      </c>
      <c r="B178" s="63" t="s">
        <v>135</v>
      </c>
      <c r="C178" s="26" t="s">
        <v>388</v>
      </c>
      <c r="D178" s="27">
        <v>3383700</v>
      </c>
      <c r="E178" s="64" t="s">
        <v>43</v>
      </c>
      <c r="F178" s="65">
        <f t="shared" si="5"/>
        <v>3383700</v>
      </c>
    </row>
    <row r="179" spans="1:6" ht="36.9" customHeight="1">
      <c r="A179" s="24" t="s">
        <v>168</v>
      </c>
      <c r="B179" s="63" t="s">
        <v>135</v>
      </c>
      <c r="C179" s="26" t="s">
        <v>389</v>
      </c>
      <c r="D179" s="27">
        <v>3383700</v>
      </c>
      <c r="E179" s="64" t="s">
        <v>43</v>
      </c>
      <c r="F179" s="65">
        <f t="shared" si="5"/>
        <v>3383700</v>
      </c>
    </row>
    <row r="180" spans="1:6" ht="13.2">
      <c r="A180" s="24" t="s">
        <v>170</v>
      </c>
      <c r="B180" s="63" t="s">
        <v>135</v>
      </c>
      <c r="C180" s="26" t="s">
        <v>390</v>
      </c>
      <c r="D180" s="27">
        <v>3383700</v>
      </c>
      <c r="E180" s="64" t="s">
        <v>43</v>
      </c>
      <c r="F180" s="65">
        <f t="shared" si="5"/>
        <v>3383700</v>
      </c>
    </row>
    <row r="181" spans="1:6" ht="61.5" customHeight="1">
      <c r="A181" s="24" t="s">
        <v>391</v>
      </c>
      <c r="B181" s="63" t="s">
        <v>135</v>
      </c>
      <c r="C181" s="26" t="s">
        <v>392</v>
      </c>
      <c r="D181" s="27">
        <v>3383700</v>
      </c>
      <c r="E181" s="64" t="s">
        <v>43</v>
      </c>
      <c r="F181" s="65">
        <f t="shared" si="5"/>
        <v>3383700</v>
      </c>
    </row>
    <row r="182" spans="1:6" ht="24.6" customHeight="1">
      <c r="A182" s="51" t="s">
        <v>393</v>
      </c>
      <c r="B182" s="52" t="s">
        <v>135</v>
      </c>
      <c r="C182" s="53" t="s">
        <v>394</v>
      </c>
      <c r="D182" s="54">
        <v>3383700</v>
      </c>
      <c r="E182" s="55" t="s">
        <v>43</v>
      </c>
      <c r="F182" s="56">
        <f t="shared" si="5"/>
        <v>3383700</v>
      </c>
    </row>
    <row r="183" spans="1:6" ht="36.9" customHeight="1">
      <c r="A183" s="24" t="s">
        <v>395</v>
      </c>
      <c r="B183" s="63" t="s">
        <v>135</v>
      </c>
      <c r="C183" s="26" t="s">
        <v>396</v>
      </c>
      <c r="D183" s="27">
        <v>3383700</v>
      </c>
      <c r="E183" s="64" t="s">
        <v>43</v>
      </c>
      <c r="F183" s="65">
        <f t="shared" si="5"/>
        <v>3383700</v>
      </c>
    </row>
    <row r="184" spans="1:6" ht="24.6" customHeight="1">
      <c r="A184" s="24" t="s">
        <v>397</v>
      </c>
      <c r="B184" s="63" t="s">
        <v>135</v>
      </c>
      <c r="C184" s="26" t="s">
        <v>398</v>
      </c>
      <c r="D184" s="27">
        <v>3383700</v>
      </c>
      <c r="E184" s="64" t="s">
        <v>43</v>
      </c>
      <c r="F184" s="65">
        <f t="shared" si="5"/>
        <v>3383700</v>
      </c>
    </row>
    <row r="185" spans="1:6" ht="21.45" customHeight="1">
      <c r="A185" s="51" t="s">
        <v>399</v>
      </c>
      <c r="B185" s="52" t="s">
        <v>135</v>
      </c>
      <c r="C185" s="53" t="s">
        <v>400</v>
      </c>
      <c r="D185" s="54">
        <v>10000</v>
      </c>
      <c r="E185" s="55">
        <v>10000</v>
      </c>
      <c r="F185" s="56" t="str">
        <f t="shared" si="5"/>
        <v>-</v>
      </c>
    </row>
    <row r="186" spans="1:6" ht="13.2">
      <c r="A186" s="24" t="s">
        <v>401</v>
      </c>
      <c r="B186" s="63" t="s">
        <v>135</v>
      </c>
      <c r="C186" s="26" t="s">
        <v>402</v>
      </c>
      <c r="D186" s="27">
        <v>10000</v>
      </c>
      <c r="E186" s="64">
        <v>10000</v>
      </c>
      <c r="F186" s="65" t="str">
        <f t="shared" si="5"/>
        <v>-</v>
      </c>
    </row>
    <row r="187" spans="1:6" ht="36.9" customHeight="1">
      <c r="A187" s="24" t="s">
        <v>403</v>
      </c>
      <c r="B187" s="63" t="s">
        <v>135</v>
      </c>
      <c r="C187" s="26" t="s">
        <v>404</v>
      </c>
      <c r="D187" s="27">
        <v>10000</v>
      </c>
      <c r="E187" s="64">
        <v>10000</v>
      </c>
      <c r="F187" s="65" t="str">
        <f t="shared" si="5"/>
        <v>-</v>
      </c>
    </row>
    <row r="188" spans="1:6" ht="24.6" customHeight="1">
      <c r="A188" s="24" t="s">
        <v>405</v>
      </c>
      <c r="B188" s="63" t="s">
        <v>135</v>
      </c>
      <c r="C188" s="26" t="s">
        <v>406</v>
      </c>
      <c r="D188" s="27">
        <v>10000</v>
      </c>
      <c r="E188" s="64">
        <v>10000</v>
      </c>
      <c r="F188" s="65" t="str">
        <f t="shared" si="5"/>
        <v>-</v>
      </c>
    </row>
    <row r="189" spans="1:6" ht="73.95" customHeight="1">
      <c r="A189" s="24" t="s">
        <v>407</v>
      </c>
      <c r="B189" s="63" t="s">
        <v>135</v>
      </c>
      <c r="C189" s="26" t="s">
        <v>408</v>
      </c>
      <c r="D189" s="27">
        <v>10000</v>
      </c>
      <c r="E189" s="64">
        <v>10000</v>
      </c>
      <c r="F189" s="65" t="str">
        <f t="shared" si="5"/>
        <v>-</v>
      </c>
    </row>
    <row r="190" spans="1:6" ht="36.9" customHeight="1">
      <c r="A190" s="51" t="s">
        <v>160</v>
      </c>
      <c r="B190" s="52" t="s">
        <v>135</v>
      </c>
      <c r="C190" s="53" t="s">
        <v>409</v>
      </c>
      <c r="D190" s="54">
        <v>10000</v>
      </c>
      <c r="E190" s="55">
        <v>10000</v>
      </c>
      <c r="F190" s="56" t="str">
        <f t="shared" si="5"/>
        <v>-</v>
      </c>
    </row>
    <row r="191" spans="1:6" ht="36.9" customHeight="1">
      <c r="A191" s="24" t="s">
        <v>162</v>
      </c>
      <c r="B191" s="63" t="s">
        <v>135</v>
      </c>
      <c r="C191" s="26" t="s">
        <v>410</v>
      </c>
      <c r="D191" s="27">
        <v>10000</v>
      </c>
      <c r="E191" s="64">
        <v>10000</v>
      </c>
      <c r="F191" s="65" t="str">
        <f t="shared" si="5"/>
        <v>-</v>
      </c>
    </row>
    <row r="192" spans="1:6" ht="36.9" customHeight="1">
      <c r="A192" s="24" t="s">
        <v>164</v>
      </c>
      <c r="B192" s="63" t="s">
        <v>135</v>
      </c>
      <c r="C192" s="26" t="s">
        <v>411</v>
      </c>
      <c r="D192" s="27">
        <v>10000</v>
      </c>
      <c r="E192" s="64">
        <v>10000</v>
      </c>
      <c r="F192" s="65" t="str">
        <f t="shared" si="5"/>
        <v>-</v>
      </c>
    </row>
    <row r="193" spans="1:6" ht="9" customHeight="1">
      <c r="A193" s="67"/>
      <c r="B193" s="68"/>
      <c r="C193" s="69"/>
      <c r="D193" s="70"/>
      <c r="E193" s="68"/>
      <c r="F193" s="68"/>
    </row>
    <row r="194" spans="1:6" ht="13.5" customHeight="1">
      <c r="A194" s="71" t="s">
        <v>412</v>
      </c>
      <c r="B194" s="72" t="s">
        <v>413</v>
      </c>
      <c r="C194" s="73" t="s">
        <v>136</v>
      </c>
      <c r="D194" s="74">
        <v>-292200</v>
      </c>
      <c r="E194" s="74">
        <v>1823668.66</v>
      </c>
      <c r="F194" s="75" t="s">
        <v>414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3.2"/>
  <sheetData>
    <row r="1" spans="1:2">
      <c r="A1" t="s">
        <v>427</v>
      </c>
      <c r="B1" t="s">
        <v>428</v>
      </c>
    </row>
    <row r="2" spans="1:2">
      <c r="A2" t="s">
        <v>429</v>
      </c>
      <c r="B2" t="s">
        <v>430</v>
      </c>
    </row>
    <row r="3" spans="1:2">
      <c r="A3" t="s">
        <v>431</v>
      </c>
      <c r="B3" t="s">
        <v>5</v>
      </c>
    </row>
    <row r="4" spans="1:2">
      <c r="A4" t="s">
        <v>432</v>
      </c>
      <c r="B4" t="s">
        <v>433</v>
      </c>
    </row>
    <row r="5" spans="1:2">
      <c r="A5" t="s">
        <v>434</v>
      </c>
      <c r="B5" t="s">
        <v>435</v>
      </c>
    </row>
    <row r="6" spans="1:2">
      <c r="A6" t="s">
        <v>436</v>
      </c>
      <c r="B6" t="s">
        <v>428</v>
      </c>
    </row>
    <row r="7" spans="1:2">
      <c r="A7" t="s">
        <v>437</v>
      </c>
      <c r="B7" t="s">
        <v>438</v>
      </c>
    </row>
    <row r="8" spans="1:2">
      <c r="A8" t="s">
        <v>439</v>
      </c>
      <c r="B8" t="s">
        <v>438</v>
      </c>
    </row>
    <row r="9" spans="1:2">
      <c r="A9" t="s">
        <v>440</v>
      </c>
      <c r="B9" t="s">
        <v>441</v>
      </c>
    </row>
    <row r="10" spans="1:2">
      <c r="A10" t="s">
        <v>442</v>
      </c>
      <c r="B10" t="s">
        <v>443</v>
      </c>
    </row>
    <row r="11" spans="1:2">
      <c r="A11" t="s">
        <v>444</v>
      </c>
      <c r="B11" t="s">
        <v>435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D30"/>
  <sheetViews>
    <sheetView tabSelected="1" view="pageBreakPreview" zoomScale="60" zoomScaleNormal="100" workbookViewId="0">
      <selection activeCell="DE32" sqref="DE32"/>
    </sheetView>
  </sheetViews>
  <sheetFormatPr defaultColWidth="0.88671875" defaultRowHeight="36" customHeight="1"/>
  <cols>
    <col min="1" max="1" width="1.6640625" style="76" customWidth="1"/>
    <col min="2" max="32" width="0.88671875" style="76"/>
    <col min="33" max="33" width="0.44140625" style="76" customWidth="1"/>
    <col min="34" max="53" width="0.88671875" style="76"/>
    <col min="54" max="54" width="3.88671875" style="76" customWidth="1"/>
    <col min="55" max="71" width="0.88671875" style="76"/>
    <col min="72" max="72" width="0" style="76" hidden="1" customWidth="1"/>
    <col min="73" max="288" width="0.88671875" style="76"/>
    <col min="289" max="289" width="0.44140625" style="76" customWidth="1"/>
    <col min="290" max="309" width="0.88671875" style="76"/>
    <col min="310" max="310" width="3.88671875" style="76" customWidth="1"/>
    <col min="311" max="327" width="0.88671875" style="76"/>
    <col min="328" max="328" width="0" style="76" hidden="1" customWidth="1"/>
    <col min="329" max="544" width="0.88671875" style="76"/>
    <col min="545" max="545" width="0.44140625" style="76" customWidth="1"/>
    <col min="546" max="565" width="0.88671875" style="76"/>
    <col min="566" max="566" width="3.88671875" style="76" customWidth="1"/>
    <col min="567" max="583" width="0.88671875" style="76"/>
    <col min="584" max="584" width="0" style="76" hidden="1" customWidth="1"/>
    <col min="585" max="800" width="0.88671875" style="76"/>
    <col min="801" max="801" width="0.44140625" style="76" customWidth="1"/>
    <col min="802" max="821" width="0.88671875" style="76"/>
    <col min="822" max="822" width="3.88671875" style="76" customWidth="1"/>
    <col min="823" max="839" width="0.88671875" style="76"/>
    <col min="840" max="840" width="0" style="76" hidden="1" customWidth="1"/>
    <col min="841" max="1056" width="0.88671875" style="76"/>
    <col min="1057" max="1057" width="0.44140625" style="76" customWidth="1"/>
    <col min="1058" max="1077" width="0.88671875" style="76"/>
    <col min="1078" max="1078" width="3.88671875" style="76" customWidth="1"/>
    <col min="1079" max="1095" width="0.88671875" style="76"/>
    <col min="1096" max="1096" width="0" style="76" hidden="1" customWidth="1"/>
    <col min="1097" max="1312" width="0.88671875" style="76"/>
    <col min="1313" max="1313" width="0.44140625" style="76" customWidth="1"/>
    <col min="1314" max="1333" width="0.88671875" style="76"/>
    <col min="1334" max="1334" width="3.88671875" style="76" customWidth="1"/>
    <col min="1335" max="1351" width="0.88671875" style="76"/>
    <col min="1352" max="1352" width="0" style="76" hidden="1" customWidth="1"/>
    <col min="1353" max="1568" width="0.88671875" style="76"/>
    <col min="1569" max="1569" width="0.44140625" style="76" customWidth="1"/>
    <col min="1570" max="1589" width="0.88671875" style="76"/>
    <col min="1590" max="1590" width="3.88671875" style="76" customWidth="1"/>
    <col min="1591" max="1607" width="0.88671875" style="76"/>
    <col min="1608" max="1608" width="0" style="76" hidden="1" customWidth="1"/>
    <col min="1609" max="1824" width="0.88671875" style="76"/>
    <col min="1825" max="1825" width="0.44140625" style="76" customWidth="1"/>
    <col min="1826" max="1845" width="0.88671875" style="76"/>
    <col min="1846" max="1846" width="3.88671875" style="76" customWidth="1"/>
    <col min="1847" max="1863" width="0.88671875" style="76"/>
    <col min="1864" max="1864" width="0" style="76" hidden="1" customWidth="1"/>
    <col min="1865" max="2080" width="0.88671875" style="76"/>
    <col min="2081" max="2081" width="0.44140625" style="76" customWidth="1"/>
    <col min="2082" max="2101" width="0.88671875" style="76"/>
    <col min="2102" max="2102" width="3.88671875" style="76" customWidth="1"/>
    <col min="2103" max="2119" width="0.88671875" style="76"/>
    <col min="2120" max="2120" width="0" style="76" hidden="1" customWidth="1"/>
    <col min="2121" max="2336" width="0.88671875" style="76"/>
    <col min="2337" max="2337" width="0.44140625" style="76" customWidth="1"/>
    <col min="2338" max="2357" width="0.88671875" style="76"/>
    <col min="2358" max="2358" width="3.88671875" style="76" customWidth="1"/>
    <col min="2359" max="2375" width="0.88671875" style="76"/>
    <col min="2376" max="2376" width="0" style="76" hidden="1" customWidth="1"/>
    <col min="2377" max="2592" width="0.88671875" style="76"/>
    <col min="2593" max="2593" width="0.44140625" style="76" customWidth="1"/>
    <col min="2594" max="2613" width="0.88671875" style="76"/>
    <col min="2614" max="2614" width="3.88671875" style="76" customWidth="1"/>
    <col min="2615" max="2631" width="0.88671875" style="76"/>
    <col min="2632" max="2632" width="0" style="76" hidden="1" customWidth="1"/>
    <col min="2633" max="2848" width="0.88671875" style="76"/>
    <col min="2849" max="2849" width="0.44140625" style="76" customWidth="1"/>
    <col min="2850" max="2869" width="0.88671875" style="76"/>
    <col min="2870" max="2870" width="3.88671875" style="76" customWidth="1"/>
    <col min="2871" max="2887" width="0.88671875" style="76"/>
    <col min="2888" max="2888" width="0" style="76" hidden="1" customWidth="1"/>
    <col min="2889" max="3104" width="0.88671875" style="76"/>
    <col min="3105" max="3105" width="0.44140625" style="76" customWidth="1"/>
    <col min="3106" max="3125" width="0.88671875" style="76"/>
    <col min="3126" max="3126" width="3.88671875" style="76" customWidth="1"/>
    <col min="3127" max="3143" width="0.88671875" style="76"/>
    <col min="3144" max="3144" width="0" style="76" hidden="1" customWidth="1"/>
    <col min="3145" max="3360" width="0.88671875" style="76"/>
    <col min="3361" max="3361" width="0.44140625" style="76" customWidth="1"/>
    <col min="3362" max="3381" width="0.88671875" style="76"/>
    <col min="3382" max="3382" width="3.88671875" style="76" customWidth="1"/>
    <col min="3383" max="3399" width="0.88671875" style="76"/>
    <col min="3400" max="3400" width="0" style="76" hidden="1" customWidth="1"/>
    <col min="3401" max="3616" width="0.88671875" style="76"/>
    <col min="3617" max="3617" width="0.44140625" style="76" customWidth="1"/>
    <col min="3618" max="3637" width="0.88671875" style="76"/>
    <col min="3638" max="3638" width="3.88671875" style="76" customWidth="1"/>
    <col min="3639" max="3655" width="0.88671875" style="76"/>
    <col min="3656" max="3656" width="0" style="76" hidden="1" customWidth="1"/>
    <col min="3657" max="3872" width="0.88671875" style="76"/>
    <col min="3873" max="3873" width="0.44140625" style="76" customWidth="1"/>
    <col min="3874" max="3893" width="0.88671875" style="76"/>
    <col min="3894" max="3894" width="3.88671875" style="76" customWidth="1"/>
    <col min="3895" max="3911" width="0.88671875" style="76"/>
    <col min="3912" max="3912" width="0" style="76" hidden="1" customWidth="1"/>
    <col min="3913" max="4128" width="0.88671875" style="76"/>
    <col min="4129" max="4129" width="0.44140625" style="76" customWidth="1"/>
    <col min="4130" max="4149" width="0.88671875" style="76"/>
    <col min="4150" max="4150" width="3.88671875" style="76" customWidth="1"/>
    <col min="4151" max="4167" width="0.88671875" style="76"/>
    <col min="4168" max="4168" width="0" style="76" hidden="1" customWidth="1"/>
    <col min="4169" max="4384" width="0.88671875" style="76"/>
    <col min="4385" max="4385" width="0.44140625" style="76" customWidth="1"/>
    <col min="4386" max="4405" width="0.88671875" style="76"/>
    <col min="4406" max="4406" width="3.88671875" style="76" customWidth="1"/>
    <col min="4407" max="4423" width="0.88671875" style="76"/>
    <col min="4424" max="4424" width="0" style="76" hidden="1" customWidth="1"/>
    <col min="4425" max="4640" width="0.88671875" style="76"/>
    <col min="4641" max="4641" width="0.44140625" style="76" customWidth="1"/>
    <col min="4642" max="4661" width="0.88671875" style="76"/>
    <col min="4662" max="4662" width="3.88671875" style="76" customWidth="1"/>
    <col min="4663" max="4679" width="0.88671875" style="76"/>
    <col min="4680" max="4680" width="0" style="76" hidden="1" customWidth="1"/>
    <col min="4681" max="4896" width="0.88671875" style="76"/>
    <col min="4897" max="4897" width="0.44140625" style="76" customWidth="1"/>
    <col min="4898" max="4917" width="0.88671875" style="76"/>
    <col min="4918" max="4918" width="3.88671875" style="76" customWidth="1"/>
    <col min="4919" max="4935" width="0.88671875" style="76"/>
    <col min="4936" max="4936" width="0" style="76" hidden="1" customWidth="1"/>
    <col min="4937" max="5152" width="0.88671875" style="76"/>
    <col min="5153" max="5153" width="0.44140625" style="76" customWidth="1"/>
    <col min="5154" max="5173" width="0.88671875" style="76"/>
    <col min="5174" max="5174" width="3.88671875" style="76" customWidth="1"/>
    <col min="5175" max="5191" width="0.88671875" style="76"/>
    <col min="5192" max="5192" width="0" style="76" hidden="1" customWidth="1"/>
    <col min="5193" max="5408" width="0.88671875" style="76"/>
    <col min="5409" max="5409" width="0.44140625" style="76" customWidth="1"/>
    <col min="5410" max="5429" width="0.88671875" style="76"/>
    <col min="5430" max="5430" width="3.88671875" style="76" customWidth="1"/>
    <col min="5431" max="5447" width="0.88671875" style="76"/>
    <col min="5448" max="5448" width="0" style="76" hidden="1" customWidth="1"/>
    <col min="5449" max="5664" width="0.88671875" style="76"/>
    <col min="5665" max="5665" width="0.44140625" style="76" customWidth="1"/>
    <col min="5666" max="5685" width="0.88671875" style="76"/>
    <col min="5686" max="5686" width="3.88671875" style="76" customWidth="1"/>
    <col min="5687" max="5703" width="0.88671875" style="76"/>
    <col min="5704" max="5704" width="0" style="76" hidden="1" customWidth="1"/>
    <col min="5705" max="5920" width="0.88671875" style="76"/>
    <col min="5921" max="5921" width="0.44140625" style="76" customWidth="1"/>
    <col min="5922" max="5941" width="0.88671875" style="76"/>
    <col min="5942" max="5942" width="3.88671875" style="76" customWidth="1"/>
    <col min="5943" max="5959" width="0.88671875" style="76"/>
    <col min="5960" max="5960" width="0" style="76" hidden="1" customWidth="1"/>
    <col min="5961" max="6176" width="0.88671875" style="76"/>
    <col min="6177" max="6177" width="0.44140625" style="76" customWidth="1"/>
    <col min="6178" max="6197" width="0.88671875" style="76"/>
    <col min="6198" max="6198" width="3.88671875" style="76" customWidth="1"/>
    <col min="6199" max="6215" width="0.88671875" style="76"/>
    <col min="6216" max="6216" width="0" style="76" hidden="1" customWidth="1"/>
    <col min="6217" max="6432" width="0.88671875" style="76"/>
    <col min="6433" max="6433" width="0.44140625" style="76" customWidth="1"/>
    <col min="6434" max="6453" width="0.88671875" style="76"/>
    <col min="6454" max="6454" width="3.88671875" style="76" customWidth="1"/>
    <col min="6455" max="6471" width="0.88671875" style="76"/>
    <col min="6472" max="6472" width="0" style="76" hidden="1" customWidth="1"/>
    <col min="6473" max="6688" width="0.88671875" style="76"/>
    <col min="6689" max="6689" width="0.44140625" style="76" customWidth="1"/>
    <col min="6690" max="6709" width="0.88671875" style="76"/>
    <col min="6710" max="6710" width="3.88671875" style="76" customWidth="1"/>
    <col min="6711" max="6727" width="0.88671875" style="76"/>
    <col min="6728" max="6728" width="0" style="76" hidden="1" customWidth="1"/>
    <col min="6729" max="6944" width="0.88671875" style="76"/>
    <col min="6945" max="6945" width="0.44140625" style="76" customWidth="1"/>
    <col min="6946" max="6965" width="0.88671875" style="76"/>
    <col min="6966" max="6966" width="3.88671875" style="76" customWidth="1"/>
    <col min="6967" max="6983" width="0.88671875" style="76"/>
    <col min="6984" max="6984" width="0" style="76" hidden="1" customWidth="1"/>
    <col min="6985" max="7200" width="0.88671875" style="76"/>
    <col min="7201" max="7201" width="0.44140625" style="76" customWidth="1"/>
    <col min="7202" max="7221" width="0.88671875" style="76"/>
    <col min="7222" max="7222" width="3.88671875" style="76" customWidth="1"/>
    <col min="7223" max="7239" width="0.88671875" style="76"/>
    <col min="7240" max="7240" width="0" style="76" hidden="1" customWidth="1"/>
    <col min="7241" max="7456" width="0.88671875" style="76"/>
    <col min="7457" max="7457" width="0.44140625" style="76" customWidth="1"/>
    <col min="7458" max="7477" width="0.88671875" style="76"/>
    <col min="7478" max="7478" width="3.88671875" style="76" customWidth="1"/>
    <col min="7479" max="7495" width="0.88671875" style="76"/>
    <col min="7496" max="7496" width="0" style="76" hidden="1" customWidth="1"/>
    <col min="7497" max="7712" width="0.88671875" style="76"/>
    <col min="7713" max="7713" width="0.44140625" style="76" customWidth="1"/>
    <col min="7714" max="7733" width="0.88671875" style="76"/>
    <col min="7734" max="7734" width="3.88671875" style="76" customWidth="1"/>
    <col min="7735" max="7751" width="0.88671875" style="76"/>
    <col min="7752" max="7752" width="0" style="76" hidden="1" customWidth="1"/>
    <col min="7753" max="7968" width="0.88671875" style="76"/>
    <col min="7969" max="7969" width="0.44140625" style="76" customWidth="1"/>
    <col min="7970" max="7989" width="0.88671875" style="76"/>
    <col min="7990" max="7990" width="3.88671875" style="76" customWidth="1"/>
    <col min="7991" max="8007" width="0.88671875" style="76"/>
    <col min="8008" max="8008" width="0" style="76" hidden="1" customWidth="1"/>
    <col min="8009" max="8224" width="0.88671875" style="76"/>
    <col min="8225" max="8225" width="0.44140625" style="76" customWidth="1"/>
    <col min="8226" max="8245" width="0.88671875" style="76"/>
    <col min="8246" max="8246" width="3.88671875" style="76" customWidth="1"/>
    <col min="8247" max="8263" width="0.88671875" style="76"/>
    <col min="8264" max="8264" width="0" style="76" hidden="1" customWidth="1"/>
    <col min="8265" max="8480" width="0.88671875" style="76"/>
    <col min="8481" max="8481" width="0.44140625" style="76" customWidth="1"/>
    <col min="8482" max="8501" width="0.88671875" style="76"/>
    <col min="8502" max="8502" width="3.88671875" style="76" customWidth="1"/>
    <col min="8503" max="8519" width="0.88671875" style="76"/>
    <col min="8520" max="8520" width="0" style="76" hidden="1" customWidth="1"/>
    <col min="8521" max="8736" width="0.88671875" style="76"/>
    <col min="8737" max="8737" width="0.44140625" style="76" customWidth="1"/>
    <col min="8738" max="8757" width="0.88671875" style="76"/>
    <col min="8758" max="8758" width="3.88671875" style="76" customWidth="1"/>
    <col min="8759" max="8775" width="0.88671875" style="76"/>
    <col min="8776" max="8776" width="0" style="76" hidden="1" customWidth="1"/>
    <col min="8777" max="8992" width="0.88671875" style="76"/>
    <col min="8993" max="8993" width="0.44140625" style="76" customWidth="1"/>
    <col min="8994" max="9013" width="0.88671875" style="76"/>
    <col min="9014" max="9014" width="3.88671875" style="76" customWidth="1"/>
    <col min="9015" max="9031" width="0.88671875" style="76"/>
    <col min="9032" max="9032" width="0" style="76" hidden="1" customWidth="1"/>
    <col min="9033" max="9248" width="0.88671875" style="76"/>
    <col min="9249" max="9249" width="0.44140625" style="76" customWidth="1"/>
    <col min="9250" max="9269" width="0.88671875" style="76"/>
    <col min="9270" max="9270" width="3.88671875" style="76" customWidth="1"/>
    <col min="9271" max="9287" width="0.88671875" style="76"/>
    <col min="9288" max="9288" width="0" style="76" hidden="1" customWidth="1"/>
    <col min="9289" max="9504" width="0.88671875" style="76"/>
    <col min="9505" max="9505" width="0.44140625" style="76" customWidth="1"/>
    <col min="9506" max="9525" width="0.88671875" style="76"/>
    <col min="9526" max="9526" width="3.88671875" style="76" customWidth="1"/>
    <col min="9527" max="9543" width="0.88671875" style="76"/>
    <col min="9544" max="9544" width="0" style="76" hidden="1" customWidth="1"/>
    <col min="9545" max="9760" width="0.88671875" style="76"/>
    <col min="9761" max="9761" width="0.44140625" style="76" customWidth="1"/>
    <col min="9762" max="9781" width="0.88671875" style="76"/>
    <col min="9782" max="9782" width="3.88671875" style="76" customWidth="1"/>
    <col min="9783" max="9799" width="0.88671875" style="76"/>
    <col min="9800" max="9800" width="0" style="76" hidden="1" customWidth="1"/>
    <col min="9801" max="10016" width="0.88671875" style="76"/>
    <col min="10017" max="10017" width="0.44140625" style="76" customWidth="1"/>
    <col min="10018" max="10037" width="0.88671875" style="76"/>
    <col min="10038" max="10038" width="3.88671875" style="76" customWidth="1"/>
    <col min="10039" max="10055" width="0.88671875" style="76"/>
    <col min="10056" max="10056" width="0" style="76" hidden="1" customWidth="1"/>
    <col min="10057" max="10272" width="0.88671875" style="76"/>
    <col min="10273" max="10273" width="0.44140625" style="76" customWidth="1"/>
    <col min="10274" max="10293" width="0.88671875" style="76"/>
    <col min="10294" max="10294" width="3.88671875" style="76" customWidth="1"/>
    <col min="10295" max="10311" width="0.88671875" style="76"/>
    <col min="10312" max="10312" width="0" style="76" hidden="1" customWidth="1"/>
    <col min="10313" max="10528" width="0.88671875" style="76"/>
    <col min="10529" max="10529" width="0.44140625" style="76" customWidth="1"/>
    <col min="10530" max="10549" width="0.88671875" style="76"/>
    <col min="10550" max="10550" width="3.88671875" style="76" customWidth="1"/>
    <col min="10551" max="10567" width="0.88671875" style="76"/>
    <col min="10568" max="10568" width="0" style="76" hidden="1" customWidth="1"/>
    <col min="10569" max="10784" width="0.88671875" style="76"/>
    <col min="10785" max="10785" width="0.44140625" style="76" customWidth="1"/>
    <col min="10786" max="10805" width="0.88671875" style="76"/>
    <col min="10806" max="10806" width="3.88671875" style="76" customWidth="1"/>
    <col min="10807" max="10823" width="0.88671875" style="76"/>
    <col min="10824" max="10824" width="0" style="76" hidden="1" customWidth="1"/>
    <col min="10825" max="11040" width="0.88671875" style="76"/>
    <col min="11041" max="11041" width="0.44140625" style="76" customWidth="1"/>
    <col min="11042" max="11061" width="0.88671875" style="76"/>
    <col min="11062" max="11062" width="3.88671875" style="76" customWidth="1"/>
    <col min="11063" max="11079" width="0.88671875" style="76"/>
    <col min="11080" max="11080" width="0" style="76" hidden="1" customWidth="1"/>
    <col min="11081" max="11296" width="0.88671875" style="76"/>
    <col min="11297" max="11297" width="0.44140625" style="76" customWidth="1"/>
    <col min="11298" max="11317" width="0.88671875" style="76"/>
    <col min="11318" max="11318" width="3.88671875" style="76" customWidth="1"/>
    <col min="11319" max="11335" width="0.88671875" style="76"/>
    <col min="11336" max="11336" width="0" style="76" hidden="1" customWidth="1"/>
    <col min="11337" max="11552" width="0.88671875" style="76"/>
    <col min="11553" max="11553" width="0.44140625" style="76" customWidth="1"/>
    <col min="11554" max="11573" width="0.88671875" style="76"/>
    <col min="11574" max="11574" width="3.88671875" style="76" customWidth="1"/>
    <col min="11575" max="11591" width="0.88671875" style="76"/>
    <col min="11592" max="11592" width="0" style="76" hidden="1" customWidth="1"/>
    <col min="11593" max="11808" width="0.88671875" style="76"/>
    <col min="11809" max="11809" width="0.44140625" style="76" customWidth="1"/>
    <col min="11810" max="11829" width="0.88671875" style="76"/>
    <col min="11830" max="11830" width="3.88671875" style="76" customWidth="1"/>
    <col min="11831" max="11847" width="0.88671875" style="76"/>
    <col min="11848" max="11848" width="0" style="76" hidden="1" customWidth="1"/>
    <col min="11849" max="12064" width="0.88671875" style="76"/>
    <col min="12065" max="12065" width="0.44140625" style="76" customWidth="1"/>
    <col min="12066" max="12085" width="0.88671875" style="76"/>
    <col min="12086" max="12086" width="3.88671875" style="76" customWidth="1"/>
    <col min="12087" max="12103" width="0.88671875" style="76"/>
    <col min="12104" max="12104" width="0" style="76" hidden="1" customWidth="1"/>
    <col min="12105" max="12320" width="0.88671875" style="76"/>
    <col min="12321" max="12321" width="0.44140625" style="76" customWidth="1"/>
    <col min="12322" max="12341" width="0.88671875" style="76"/>
    <col min="12342" max="12342" width="3.88671875" style="76" customWidth="1"/>
    <col min="12343" max="12359" width="0.88671875" style="76"/>
    <col min="12360" max="12360" width="0" style="76" hidden="1" customWidth="1"/>
    <col min="12361" max="12576" width="0.88671875" style="76"/>
    <col min="12577" max="12577" width="0.44140625" style="76" customWidth="1"/>
    <col min="12578" max="12597" width="0.88671875" style="76"/>
    <col min="12598" max="12598" width="3.88671875" style="76" customWidth="1"/>
    <col min="12599" max="12615" width="0.88671875" style="76"/>
    <col min="12616" max="12616" width="0" style="76" hidden="1" customWidth="1"/>
    <col min="12617" max="12832" width="0.88671875" style="76"/>
    <col min="12833" max="12833" width="0.44140625" style="76" customWidth="1"/>
    <col min="12834" max="12853" width="0.88671875" style="76"/>
    <col min="12854" max="12854" width="3.88671875" style="76" customWidth="1"/>
    <col min="12855" max="12871" width="0.88671875" style="76"/>
    <col min="12872" max="12872" width="0" style="76" hidden="1" customWidth="1"/>
    <col min="12873" max="13088" width="0.88671875" style="76"/>
    <col min="13089" max="13089" width="0.44140625" style="76" customWidth="1"/>
    <col min="13090" max="13109" width="0.88671875" style="76"/>
    <col min="13110" max="13110" width="3.88671875" style="76" customWidth="1"/>
    <col min="13111" max="13127" width="0.88671875" style="76"/>
    <col min="13128" max="13128" width="0" style="76" hidden="1" customWidth="1"/>
    <col min="13129" max="13344" width="0.88671875" style="76"/>
    <col min="13345" max="13345" width="0.44140625" style="76" customWidth="1"/>
    <col min="13346" max="13365" width="0.88671875" style="76"/>
    <col min="13366" max="13366" width="3.88671875" style="76" customWidth="1"/>
    <col min="13367" max="13383" width="0.88671875" style="76"/>
    <col min="13384" max="13384" width="0" style="76" hidden="1" customWidth="1"/>
    <col min="13385" max="13600" width="0.88671875" style="76"/>
    <col min="13601" max="13601" width="0.44140625" style="76" customWidth="1"/>
    <col min="13602" max="13621" width="0.88671875" style="76"/>
    <col min="13622" max="13622" width="3.88671875" style="76" customWidth="1"/>
    <col min="13623" max="13639" width="0.88671875" style="76"/>
    <col min="13640" max="13640" width="0" style="76" hidden="1" customWidth="1"/>
    <col min="13641" max="13856" width="0.88671875" style="76"/>
    <col min="13857" max="13857" width="0.44140625" style="76" customWidth="1"/>
    <col min="13858" max="13877" width="0.88671875" style="76"/>
    <col min="13878" max="13878" width="3.88671875" style="76" customWidth="1"/>
    <col min="13879" max="13895" width="0.88671875" style="76"/>
    <col min="13896" max="13896" width="0" style="76" hidden="1" customWidth="1"/>
    <col min="13897" max="14112" width="0.88671875" style="76"/>
    <col min="14113" max="14113" width="0.44140625" style="76" customWidth="1"/>
    <col min="14114" max="14133" width="0.88671875" style="76"/>
    <col min="14134" max="14134" width="3.88671875" style="76" customWidth="1"/>
    <col min="14135" max="14151" width="0.88671875" style="76"/>
    <col min="14152" max="14152" width="0" style="76" hidden="1" customWidth="1"/>
    <col min="14153" max="14368" width="0.88671875" style="76"/>
    <col min="14369" max="14369" width="0.44140625" style="76" customWidth="1"/>
    <col min="14370" max="14389" width="0.88671875" style="76"/>
    <col min="14390" max="14390" width="3.88671875" style="76" customWidth="1"/>
    <col min="14391" max="14407" width="0.88671875" style="76"/>
    <col min="14408" max="14408" width="0" style="76" hidden="1" customWidth="1"/>
    <col min="14409" max="14624" width="0.88671875" style="76"/>
    <col min="14625" max="14625" width="0.44140625" style="76" customWidth="1"/>
    <col min="14626" max="14645" width="0.88671875" style="76"/>
    <col min="14646" max="14646" width="3.88671875" style="76" customWidth="1"/>
    <col min="14647" max="14663" width="0.88671875" style="76"/>
    <col min="14664" max="14664" width="0" style="76" hidden="1" customWidth="1"/>
    <col min="14665" max="14880" width="0.88671875" style="76"/>
    <col min="14881" max="14881" width="0.44140625" style="76" customWidth="1"/>
    <col min="14882" max="14901" width="0.88671875" style="76"/>
    <col min="14902" max="14902" width="3.88671875" style="76" customWidth="1"/>
    <col min="14903" max="14919" width="0.88671875" style="76"/>
    <col min="14920" max="14920" width="0" style="76" hidden="1" customWidth="1"/>
    <col min="14921" max="15136" width="0.88671875" style="76"/>
    <col min="15137" max="15137" width="0.44140625" style="76" customWidth="1"/>
    <col min="15138" max="15157" width="0.88671875" style="76"/>
    <col min="15158" max="15158" width="3.88671875" style="76" customWidth="1"/>
    <col min="15159" max="15175" width="0.88671875" style="76"/>
    <col min="15176" max="15176" width="0" style="76" hidden="1" customWidth="1"/>
    <col min="15177" max="15392" width="0.88671875" style="76"/>
    <col min="15393" max="15393" width="0.44140625" style="76" customWidth="1"/>
    <col min="15394" max="15413" width="0.88671875" style="76"/>
    <col min="15414" max="15414" width="3.88671875" style="76" customWidth="1"/>
    <col min="15415" max="15431" width="0.88671875" style="76"/>
    <col min="15432" max="15432" width="0" style="76" hidden="1" customWidth="1"/>
    <col min="15433" max="15648" width="0.88671875" style="76"/>
    <col min="15649" max="15649" width="0.44140625" style="76" customWidth="1"/>
    <col min="15650" max="15669" width="0.88671875" style="76"/>
    <col min="15670" max="15670" width="3.88671875" style="76" customWidth="1"/>
    <col min="15671" max="15687" width="0.88671875" style="76"/>
    <col min="15688" max="15688" width="0" style="76" hidden="1" customWidth="1"/>
    <col min="15689" max="15904" width="0.88671875" style="76"/>
    <col min="15905" max="15905" width="0.44140625" style="76" customWidth="1"/>
    <col min="15906" max="15925" width="0.88671875" style="76"/>
    <col min="15926" max="15926" width="3.88671875" style="76" customWidth="1"/>
    <col min="15927" max="15943" width="0.88671875" style="76"/>
    <col min="15944" max="15944" width="0" style="76" hidden="1" customWidth="1"/>
    <col min="15945" max="16160" width="0.88671875" style="76"/>
    <col min="16161" max="16161" width="0.44140625" style="76" customWidth="1"/>
    <col min="16162" max="16181" width="0.88671875" style="76"/>
    <col min="16182" max="16182" width="3.88671875" style="76" customWidth="1"/>
    <col min="16183" max="16199" width="0.88671875" style="76"/>
    <col min="16200" max="16200" width="0" style="76" hidden="1" customWidth="1"/>
    <col min="16201" max="16384" width="0.88671875" style="76"/>
  </cols>
  <sheetData>
    <row r="1" spans="1:108" ht="36" customHeight="1">
      <c r="DD1" s="77" t="s">
        <v>447</v>
      </c>
    </row>
    <row r="2" spans="1:108" s="78" customFormat="1" ht="36" customHeight="1">
      <c r="A2" s="143" t="s">
        <v>448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143"/>
      <c r="CZ2" s="143"/>
      <c r="DA2" s="143"/>
      <c r="DB2" s="143"/>
      <c r="DC2" s="143"/>
      <c r="DD2" s="143"/>
    </row>
    <row r="3" spans="1:108" s="79" customFormat="1" ht="48" customHeight="1">
      <c r="A3" s="144" t="s">
        <v>449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5" t="s">
        <v>450</v>
      </c>
      <c r="AC3" s="145"/>
      <c r="AD3" s="145"/>
      <c r="AE3" s="145"/>
      <c r="AF3" s="145"/>
      <c r="AG3" s="145"/>
      <c r="AH3" s="144" t="s">
        <v>451</v>
      </c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 t="s">
        <v>452</v>
      </c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 t="s">
        <v>24</v>
      </c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 t="s">
        <v>25</v>
      </c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</row>
    <row r="4" spans="1:108" s="80" customFormat="1" ht="36" customHeight="1" thickBot="1">
      <c r="A4" s="139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40">
        <v>2</v>
      </c>
      <c r="AC4" s="140"/>
      <c r="AD4" s="140"/>
      <c r="AE4" s="140"/>
      <c r="AF4" s="140"/>
      <c r="AG4" s="140"/>
      <c r="AH4" s="141">
        <v>3</v>
      </c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>
        <v>4</v>
      </c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>
        <v>5</v>
      </c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2">
        <v>6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</row>
    <row r="5" spans="1:108" s="81" customFormat="1" ht="36" customHeight="1">
      <c r="A5" s="120" t="s">
        <v>415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35" t="s">
        <v>416</v>
      </c>
      <c r="AC5" s="135"/>
      <c r="AD5" s="135"/>
      <c r="AE5" s="135"/>
      <c r="AF5" s="135"/>
      <c r="AG5" s="135"/>
      <c r="AH5" s="136" t="s">
        <v>453</v>
      </c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7">
        <f>BC11</f>
        <v>292200</v>
      </c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>
        <f>BY11</f>
        <v>-1823668.6600000001</v>
      </c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8">
        <f>BC5-BY5</f>
        <v>2115868.66</v>
      </c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</row>
    <row r="6" spans="1:108" s="81" customFormat="1" ht="22.2" customHeight="1">
      <c r="A6" s="130" t="s">
        <v>32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25" t="s">
        <v>418</v>
      </c>
      <c r="AC6" s="125"/>
      <c r="AD6" s="125"/>
      <c r="AE6" s="125"/>
      <c r="AF6" s="125"/>
      <c r="AG6" s="125"/>
      <c r="AH6" s="126" t="s">
        <v>453</v>
      </c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7" t="s">
        <v>43</v>
      </c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 t="s">
        <v>43</v>
      </c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8" t="s">
        <v>43</v>
      </c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</row>
    <row r="7" spans="1:108" ht="27" customHeight="1">
      <c r="A7" s="134" t="s">
        <v>417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25"/>
      <c r="AC7" s="125"/>
      <c r="AD7" s="125"/>
      <c r="AE7" s="125"/>
      <c r="AF7" s="125"/>
      <c r="AG7" s="125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</row>
    <row r="8" spans="1:108" ht="25.2" customHeight="1">
      <c r="A8" s="132" t="s">
        <v>419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25"/>
      <c r="AC8" s="125"/>
      <c r="AD8" s="125"/>
      <c r="AE8" s="125"/>
      <c r="AF8" s="125"/>
      <c r="AG8" s="125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7" t="s">
        <v>43</v>
      </c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 t="s">
        <v>43</v>
      </c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8" t="s">
        <v>43</v>
      </c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</row>
    <row r="9" spans="1:108" ht="24" customHeigh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25"/>
      <c r="AC9" s="125"/>
      <c r="AD9" s="125"/>
      <c r="AE9" s="125"/>
      <c r="AF9" s="125"/>
      <c r="AG9" s="125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</row>
    <row r="10" spans="1:108" s="81" customFormat="1" ht="36" customHeight="1">
      <c r="A10" s="120" t="s">
        <v>420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5" t="s">
        <v>421</v>
      </c>
      <c r="AC10" s="125"/>
      <c r="AD10" s="125"/>
      <c r="AE10" s="125"/>
      <c r="AF10" s="125"/>
      <c r="AG10" s="125"/>
      <c r="AH10" s="126" t="s">
        <v>453</v>
      </c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7" t="s">
        <v>43</v>
      </c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 t="s">
        <v>43</v>
      </c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8" t="s">
        <v>43</v>
      </c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</row>
    <row r="11" spans="1:108" s="81" customFormat="1" ht="25.2" customHeight="1">
      <c r="A11" s="130" t="s">
        <v>419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25" t="s">
        <v>423</v>
      </c>
      <c r="AC11" s="125"/>
      <c r="AD11" s="125"/>
      <c r="AE11" s="125"/>
      <c r="AF11" s="125"/>
      <c r="AG11" s="125"/>
      <c r="AH11" s="126" t="s">
        <v>454</v>
      </c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7">
        <f>BC13</f>
        <v>292200</v>
      </c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>
        <f>BY13</f>
        <v>-1823668.6600000001</v>
      </c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9" t="s">
        <v>43</v>
      </c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</row>
    <row r="12" spans="1:108" s="81" customFormat="1" ht="16.8" customHeight="1">
      <c r="A12" s="131" t="s">
        <v>422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25"/>
      <c r="AC12" s="125"/>
      <c r="AD12" s="125"/>
      <c r="AE12" s="125"/>
      <c r="AF12" s="125"/>
      <c r="AG12" s="125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</row>
    <row r="13" spans="1:108" s="81" customFormat="1" ht="36" customHeight="1">
      <c r="A13" s="120" t="s">
        <v>424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5" t="s">
        <v>423</v>
      </c>
      <c r="AC13" s="125"/>
      <c r="AD13" s="125"/>
      <c r="AE13" s="125"/>
      <c r="AF13" s="125"/>
      <c r="AG13" s="125"/>
      <c r="AH13" s="126" t="s">
        <v>455</v>
      </c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7">
        <v>292200</v>
      </c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>
        <f>BY17+BY21</f>
        <v>-1823668.6600000001</v>
      </c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</row>
    <row r="14" spans="1:108" s="81" customFormat="1" ht="36" customHeight="1">
      <c r="A14" s="120" t="s">
        <v>456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5" t="s">
        <v>425</v>
      </c>
      <c r="AC14" s="125"/>
      <c r="AD14" s="125"/>
      <c r="AE14" s="125"/>
      <c r="AF14" s="125"/>
      <c r="AG14" s="125"/>
      <c r="AH14" s="126" t="s">
        <v>457</v>
      </c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7">
        <f>BC15</f>
        <v>-14624700</v>
      </c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>
        <f>BY15</f>
        <v>-11013478.970000001</v>
      </c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8" t="s">
        <v>458</v>
      </c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</row>
    <row r="15" spans="1:108" s="81" customFormat="1" ht="36" customHeight="1">
      <c r="A15" s="120" t="s">
        <v>459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5" t="s">
        <v>425</v>
      </c>
      <c r="AC15" s="125"/>
      <c r="AD15" s="125"/>
      <c r="AE15" s="125"/>
      <c r="AF15" s="125"/>
      <c r="AG15" s="125"/>
      <c r="AH15" s="126" t="s">
        <v>460</v>
      </c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7">
        <f>BC16</f>
        <v>-14624700</v>
      </c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>
        <f>BY16</f>
        <v>-11013478.970000001</v>
      </c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8" t="s">
        <v>458</v>
      </c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</row>
    <row r="16" spans="1:108" s="81" customFormat="1" ht="36" customHeight="1">
      <c r="A16" s="120" t="s">
        <v>461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5" t="s">
        <v>425</v>
      </c>
      <c r="AC16" s="125"/>
      <c r="AD16" s="125"/>
      <c r="AE16" s="125"/>
      <c r="AF16" s="125"/>
      <c r="AG16" s="125"/>
      <c r="AH16" s="126" t="s">
        <v>462</v>
      </c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7">
        <f>BC17</f>
        <v>-14624700</v>
      </c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>
        <f>BY17</f>
        <v>-11013478.970000001</v>
      </c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8" t="s">
        <v>458</v>
      </c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</row>
    <row r="17" spans="1:108" s="81" customFormat="1" ht="36" customHeight="1">
      <c r="A17" s="120" t="s">
        <v>463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5" t="s">
        <v>425</v>
      </c>
      <c r="AC17" s="125"/>
      <c r="AD17" s="125"/>
      <c r="AE17" s="125"/>
      <c r="AF17" s="125"/>
      <c r="AG17" s="125"/>
      <c r="AH17" s="126" t="s">
        <v>464</v>
      </c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7">
        <v>-14624700</v>
      </c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>
        <v>-11013478.970000001</v>
      </c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8" t="s">
        <v>458</v>
      </c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</row>
    <row r="18" spans="1:108" s="81" customFormat="1" ht="36" customHeight="1">
      <c r="A18" s="120" t="s">
        <v>465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5" t="s">
        <v>426</v>
      </c>
      <c r="AC18" s="125"/>
      <c r="AD18" s="125"/>
      <c r="AE18" s="125"/>
      <c r="AF18" s="125"/>
      <c r="AG18" s="125"/>
      <c r="AH18" s="126" t="s">
        <v>466</v>
      </c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7">
        <f>BC19</f>
        <v>15252677</v>
      </c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>
        <f>BY19</f>
        <v>9189810.3100000005</v>
      </c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8" t="s">
        <v>458</v>
      </c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</row>
    <row r="19" spans="1:108" s="81" customFormat="1" ht="36" customHeight="1">
      <c r="A19" s="120" t="s">
        <v>467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5" t="s">
        <v>426</v>
      </c>
      <c r="AC19" s="125"/>
      <c r="AD19" s="125"/>
      <c r="AE19" s="125"/>
      <c r="AF19" s="125"/>
      <c r="AG19" s="125"/>
      <c r="AH19" s="126" t="s">
        <v>468</v>
      </c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7">
        <f>BC20</f>
        <v>15252677</v>
      </c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>
        <f>BY20</f>
        <v>9189810.3100000005</v>
      </c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8" t="s">
        <v>458</v>
      </c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</row>
    <row r="20" spans="1:108" s="81" customFormat="1" ht="36" customHeight="1">
      <c r="A20" s="120" t="s">
        <v>469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5" t="s">
        <v>426</v>
      </c>
      <c r="AC20" s="125"/>
      <c r="AD20" s="125"/>
      <c r="AE20" s="125"/>
      <c r="AF20" s="125"/>
      <c r="AG20" s="125"/>
      <c r="AH20" s="126" t="s">
        <v>470</v>
      </c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7">
        <f>BC21</f>
        <v>15252677</v>
      </c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>
        <f>BY21</f>
        <v>9189810.3100000005</v>
      </c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8" t="s">
        <v>458</v>
      </c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</row>
    <row r="21" spans="1:108" ht="36" customHeight="1" thickBot="1">
      <c r="A21" s="120" t="s">
        <v>471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1"/>
      <c r="AC21" s="121"/>
      <c r="AD21" s="121"/>
      <c r="AE21" s="121"/>
      <c r="AF21" s="121"/>
      <c r="AG21" s="121"/>
      <c r="AH21" s="122" t="s">
        <v>472</v>
      </c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3">
        <v>15252677</v>
      </c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>
        <v>9189810.3100000005</v>
      </c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4" t="s">
        <v>458</v>
      </c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</row>
    <row r="22" spans="1:108" ht="36" customHeight="1">
      <c r="AC22" s="82"/>
      <c r="AD22" s="82"/>
      <c r="AE22" s="82"/>
      <c r="AF22" s="82"/>
    </row>
    <row r="23" spans="1:108" s="84" customFormat="1" ht="36" customHeight="1">
      <c r="A23" s="118" t="s">
        <v>473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L23" s="117" t="s">
        <v>474</v>
      </c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</row>
    <row r="24" spans="1:108" s="84" customFormat="1" ht="36" customHeight="1">
      <c r="O24" s="115" t="s">
        <v>475</v>
      </c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L24" s="115" t="s">
        <v>476</v>
      </c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</row>
    <row r="25" spans="1:108" s="84" customFormat="1" ht="36" customHeight="1">
      <c r="A25" s="119" t="s">
        <v>477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</row>
    <row r="26" spans="1:108" s="84" customFormat="1" ht="36" customHeight="1">
      <c r="A26" s="84" t="s">
        <v>478</v>
      </c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T26" s="117" t="s">
        <v>479</v>
      </c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</row>
    <row r="27" spans="1:108" s="85" customFormat="1" ht="36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X27" s="115" t="s">
        <v>475</v>
      </c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T27" s="115" t="s">
        <v>476</v>
      </c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</row>
    <row r="28" spans="1:108" s="84" customFormat="1" ht="36" customHeight="1">
      <c r="B28" s="116" t="s">
        <v>480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P28" s="117" t="s">
        <v>481</v>
      </c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</row>
    <row r="29" spans="1:108" s="85" customFormat="1" ht="36" customHeight="1">
      <c r="S29" s="115" t="s">
        <v>475</v>
      </c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84"/>
      <c r="AN29" s="84"/>
      <c r="AP29" s="115" t="s">
        <v>476</v>
      </c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</row>
    <row r="30" spans="1:108" s="84" customFormat="1" ht="36" customHeight="1">
      <c r="A30" s="111"/>
      <c r="B30" s="111"/>
      <c r="C30" s="112" t="s">
        <v>486</v>
      </c>
      <c r="D30" s="112"/>
      <c r="E30" s="112"/>
      <c r="F30" s="112"/>
      <c r="G30" s="113" t="s">
        <v>482</v>
      </c>
      <c r="H30" s="113"/>
      <c r="I30" s="112" t="s">
        <v>485</v>
      </c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3">
        <v>20</v>
      </c>
      <c r="AB30" s="113"/>
      <c r="AC30" s="113"/>
      <c r="AD30" s="113"/>
      <c r="AE30" s="114" t="s">
        <v>483</v>
      </c>
      <c r="AF30" s="114"/>
      <c r="AG30" s="114"/>
      <c r="AH30" s="114"/>
      <c r="AI30" s="84" t="s">
        <v>484</v>
      </c>
    </row>
  </sheetData>
  <mergeCells count="119">
    <mergeCell ref="A2:DD2"/>
    <mergeCell ref="A3:AA3"/>
    <mergeCell ref="AB3:AG3"/>
    <mergeCell ref="AH3:BB3"/>
    <mergeCell ref="BC3:BX3"/>
    <mergeCell ref="BY3:CN3"/>
    <mergeCell ref="CO3:DD3"/>
    <mergeCell ref="A5:AA5"/>
    <mergeCell ref="AB5:AG5"/>
    <mergeCell ref="AH5:BB5"/>
    <mergeCell ref="BC5:BX5"/>
    <mergeCell ref="BY5:CN5"/>
    <mergeCell ref="CO5:DD5"/>
    <mergeCell ref="A4:AA4"/>
    <mergeCell ref="AB4:AG4"/>
    <mergeCell ref="AH4:BB4"/>
    <mergeCell ref="BC4:BX4"/>
    <mergeCell ref="BY4:CN4"/>
    <mergeCell ref="CO4:DD4"/>
    <mergeCell ref="A8:AA8"/>
    <mergeCell ref="AB8:AG9"/>
    <mergeCell ref="AH8:BB9"/>
    <mergeCell ref="BC8:BX9"/>
    <mergeCell ref="BY8:CN9"/>
    <mergeCell ref="CO8:DD9"/>
    <mergeCell ref="A9:AA9"/>
    <mergeCell ref="A6:AA6"/>
    <mergeCell ref="AB6:AG7"/>
    <mergeCell ref="AH6:BB7"/>
    <mergeCell ref="BC6:BX7"/>
    <mergeCell ref="BY6:CN7"/>
    <mergeCell ref="CO6:DD7"/>
    <mergeCell ref="A7:AA7"/>
    <mergeCell ref="A11:AA11"/>
    <mergeCell ref="AB11:AG12"/>
    <mergeCell ref="AH11:BB12"/>
    <mergeCell ref="BC11:BX12"/>
    <mergeCell ref="BY11:CN12"/>
    <mergeCell ref="CO11:DD12"/>
    <mergeCell ref="A12:AA12"/>
    <mergeCell ref="A10:AA10"/>
    <mergeCell ref="AB10:AG10"/>
    <mergeCell ref="AH10:BB10"/>
    <mergeCell ref="BC10:BX10"/>
    <mergeCell ref="BY10:CN10"/>
    <mergeCell ref="CO10:DD10"/>
    <mergeCell ref="A14:AA14"/>
    <mergeCell ref="AB14:AG14"/>
    <mergeCell ref="AH14:BB14"/>
    <mergeCell ref="BC14:BX14"/>
    <mergeCell ref="BY14:CN14"/>
    <mergeCell ref="CO14:DD14"/>
    <mergeCell ref="A13:AA13"/>
    <mergeCell ref="AB13:AG13"/>
    <mergeCell ref="AH13:BB13"/>
    <mergeCell ref="BC13:BX13"/>
    <mergeCell ref="BY13:CN13"/>
    <mergeCell ref="CO13:DD13"/>
    <mergeCell ref="A16:AA16"/>
    <mergeCell ref="AB16:AG16"/>
    <mergeCell ref="AH16:BB16"/>
    <mergeCell ref="BC16:BX16"/>
    <mergeCell ref="BY16:CN16"/>
    <mergeCell ref="CO16:DD16"/>
    <mergeCell ref="A15:AA15"/>
    <mergeCell ref="AB15:AG15"/>
    <mergeCell ref="AH15:BB15"/>
    <mergeCell ref="BC15:BX15"/>
    <mergeCell ref="BY15:CN15"/>
    <mergeCell ref="CO15:DD15"/>
    <mergeCell ref="A18:AA18"/>
    <mergeCell ref="AB18:AG18"/>
    <mergeCell ref="AH18:BB18"/>
    <mergeCell ref="BC18:BX18"/>
    <mergeCell ref="BY18:CN18"/>
    <mergeCell ref="CO18:DD18"/>
    <mergeCell ref="A17:AA17"/>
    <mergeCell ref="AB17:AG17"/>
    <mergeCell ref="AH17:BB17"/>
    <mergeCell ref="BC17:BX17"/>
    <mergeCell ref="BY17:CN17"/>
    <mergeCell ref="CO17:DD17"/>
    <mergeCell ref="BY21:CN21"/>
    <mergeCell ref="CO21:DD21"/>
    <mergeCell ref="A20:AA20"/>
    <mergeCell ref="AB20:AG20"/>
    <mergeCell ref="AH20:BB20"/>
    <mergeCell ref="BC20:BX20"/>
    <mergeCell ref="BY20:CN20"/>
    <mergeCell ref="CO20:DD20"/>
    <mergeCell ref="A19:AA19"/>
    <mergeCell ref="AB19:AG19"/>
    <mergeCell ref="AH19:BB19"/>
    <mergeCell ref="BC19:BX19"/>
    <mergeCell ref="BY19:CN19"/>
    <mergeCell ref="CO19:DD19"/>
    <mergeCell ref="A23:S23"/>
    <mergeCell ref="AL23:BM23"/>
    <mergeCell ref="O24:AH24"/>
    <mergeCell ref="AL24:BM24"/>
    <mergeCell ref="A25:AD25"/>
    <mergeCell ref="X26:AQ26"/>
    <mergeCell ref="AT26:BU26"/>
    <mergeCell ref="A21:AA21"/>
    <mergeCell ref="AB21:AG21"/>
    <mergeCell ref="AH21:BB21"/>
    <mergeCell ref="BC21:BX21"/>
    <mergeCell ref="A30:B30"/>
    <mergeCell ref="C30:F30"/>
    <mergeCell ref="G30:H30"/>
    <mergeCell ref="I30:Z30"/>
    <mergeCell ref="AA30:AD30"/>
    <mergeCell ref="AE30:AH30"/>
    <mergeCell ref="X27:AQ27"/>
    <mergeCell ref="AT27:BU27"/>
    <mergeCell ref="B28:AL28"/>
    <mergeCell ref="AP28:BQ28"/>
    <mergeCell ref="S29:AL29"/>
    <mergeCell ref="AP29:BQ29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7" right="0.7" top="0.75" bottom="0.75" header="0.3" footer="0.3"/>
  <pageSetup paperSize="9" scale="7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21</vt:i4>
      </vt:variant>
    </vt:vector>
  </HeadingPairs>
  <TitlesOfParts>
    <vt:vector size="25" baseType="lpstr">
      <vt:lpstr>Доходы</vt:lpstr>
      <vt:lpstr>Расходы</vt:lpstr>
      <vt:lpstr>_params</vt:lpstr>
      <vt:lpstr>источники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  <vt:lpstr>источники!Область_печати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dc:description>POI HSSF rep:2.53.0.142</dc:description>
  <cp:lastModifiedBy>1</cp:lastModifiedBy>
  <cp:lastPrinted>2021-11-29T05:41:15Z</cp:lastPrinted>
  <dcterms:created xsi:type="dcterms:W3CDTF">2021-11-29T06:26:19Z</dcterms:created>
  <dcterms:modified xsi:type="dcterms:W3CDTF">2021-11-29T05:42:09Z</dcterms:modified>
</cp:coreProperties>
</file>