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80" windowHeight="8340"/>
  </bookViews>
  <sheets>
    <sheet name="Доходы" sheetId="1" r:id="rId1"/>
    <sheet name="Расходы" sheetId="2" r:id="rId2"/>
    <sheet name="_params" sheetId="4" state="hidden" r:id="rId3"/>
    <sheet name="источнтки" sheetId="5" r:id="rId4"/>
  </sheets>
  <definedNames>
    <definedName name="APPT" localSheetId="0">Доходы!$A$24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1">Расходы!$F$199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1">Расходы!$A$200</definedName>
    <definedName name="SIGN" localSheetId="0">Доходы!$A$23:$D$25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BZ25" i="5"/>
  <c r="BD25"/>
  <c r="BZ24"/>
  <c r="BD24"/>
  <c r="BZ23"/>
  <c r="BD23"/>
  <c r="BZ22"/>
  <c r="BD22"/>
  <c r="BZ20"/>
  <c r="BD20"/>
  <c r="BD19" s="1"/>
  <c r="BD18" s="1"/>
  <c r="BD17" s="1"/>
  <c r="BZ19"/>
  <c r="BZ18"/>
  <c r="BZ17" s="1"/>
  <c r="BZ15" s="1"/>
  <c r="BZ5" s="1"/>
  <c r="CP5" s="1"/>
  <c r="BZ12"/>
  <c r="BZ11" s="1"/>
  <c r="BD9"/>
  <c r="BD8"/>
  <c r="BZ8" l="1"/>
  <c r="BZ9" s="1"/>
  <c r="BZ10"/>
  <c r="F198" i="2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<sst xmlns="http://schemas.openxmlformats.org/spreadsheetml/2006/main" count="1022" uniqueCount="501">
  <si>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</si>
  <si>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</si>
  <si>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</si>
  <si>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</si>
  <si>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</si>
  <si>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</si>
  <si>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02.02.2025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</si>
  <si>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</si>
  <si>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</si>
  <si>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</si>
  <si>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</si>
  <si>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</si>
  <si>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</si>
  <si>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</si>
  <si>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Ковалевского сельского поселения</t>
  </si>
  <si>
    <t>Ковалевское сельское поселение Красносулинского района</t>
  </si>
  <si>
    <t>Единица измерения: руб.</t>
  </si>
  <si>
    <t>04229076</t>
  </si>
  <si>
    <t>951</t>
  </si>
  <si>
    <t>60626430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</si>
  <si>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</si>
  <si>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</si>
  <si>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</si>
  <si>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</si>
  <si>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</si>
  <si>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</si>
  <si>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</si>
  <si>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</si>
  <si>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</si>
  <si>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</si>
  <si>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</si>
  <si>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</si>
  <si>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</si>
  <si>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</si>
  <si>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</si>
  <si>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</si>
  <si>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</si>
  <si>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</si>
  <si>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</si>
  <si>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</si>
  <si>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</si>
  <si>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</si>
  <si>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</si>
  <si>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</si>
  <si>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</si>
  <si>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</si>
  <si>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</si>
  <si>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</si>
  <si>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</si>
  <si>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</si>
  <si>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</si>
  <si>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</si>
  <si>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</si>
  <si>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</si>
  <si>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</si>
  <si>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</si>
  <si>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</si>
  <si>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</si>
  <si>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</si>
  <si>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</si>
  <si>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</si>
  <si>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</si>
  <si>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</si>
  <si>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</si>
  <si>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</si>
  <si>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</si>
  <si>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</si>
  <si>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</si>
  <si>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</si>
  <si>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</si>
  <si>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</si>
  <si>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</si>
  <si>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</si>
  <si>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</si>
  <si>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</si>
  <si>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</si>
  <si>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</si>
  <si>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</si>
  <si>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</si>
  <si>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</si>
  <si>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</si>
  <si>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</si>
  <si>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</si>
  <si>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</si>
  <si>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</si>
  <si>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</si>
  <si>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</si>
  <si>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</si>
  <si>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</si>
  <si>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</si>
  <si>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</si>
  <si>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</si>
  <si>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</si>
  <si>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</si>
  <si>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</si>
  <si>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</si>
  <si>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</si>
  <si>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</si>
  <si>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</si>
  <si>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</si>
  <si>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</si>
  <si>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</si>
  <si>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</si>
  <si>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</si>
  <si>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</si>
  <si>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</si>
  <si>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</si>
  <si>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</si>
  <si>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</si>
  <si>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</si>
  <si>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</si>
  <si>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</si>
  <si>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</si>
  <si>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</si>
  <si>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</si>
  <si>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</si>
  <si>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</si>
  <si>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</si>
  <si>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</si>
  <si>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</si>
  <si>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</si>
  <si>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</si>
  <si>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</si>
  <si>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</si>
  <si>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</si>
  <si>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</si>
  <si>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</si>
  <si>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</si>
  <si>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</si>
  <si>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</si>
  <si>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</si>
  <si>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</si>
  <si>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</si>
  <si>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</si>
  <si>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</si>
  <si>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</si>
  <si>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КОВАЛЕВСКОГО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</si>
  <si>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</si>
  <si>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</si>
  <si>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</si>
  <si>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</si>
  <si>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</si>
  <si>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Ковалевского сельского поселения «Управление муниципальными финансами»</t>
  </si>
  <si>
    <t xml:space="preserve">951 0104 0100000000 000 </t>
  </si>
  <si>
    <t>Комплекс процессных мероприятий</t>
  </si>
  <si>
    <t xml:space="preserve">951 0104 0140000000 000 </t>
  </si>
  <si>
    <t>Комплекс процессных мероприятий "Информационное обеспечение и организация бюджетного процесса"</t>
  </si>
  <si>
    <t xml:space="preserve">951 0104 0140200000 000 </t>
  </si>
  <si>
    <t>Расходы на выплаты по оплате труда работников органа местного самоуправления Ковалевского сельского поселения</t>
  </si>
  <si>
    <t xml:space="preserve">951 0104 0140200110 000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</si>
  <si>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</si>
  <si>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951 0104 0140200110 100 </t>
  </si>
  <si>
    <t>Расходы на выплаты персоналу государственных (муниципальных) органов</t>
  </si>
  <si>
    <t xml:space="preserve">951 0104 0140200110 120 </t>
  </si>
  <si>
    <t>Фонд оплаты труда государственных (муниципальных) органов</t>
  </si>
  <si>
    <t xml:space="preserve">951 0104 0140200110 121 </t>
  </si>
  <si>
    <t>Иные выплаты персоналу государственных (муниципальных) органов, за исключением фонда оплаты труда</t>
  </si>
  <si>
    <t xml:space="preserve">951 0104 0140200110 122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</si>
  <si>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</si>
  <si>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951 0104 0140200110 129 </t>
  </si>
  <si>
    <t>Расходы на обеспечение функций органа местного самоуправления Ковалевского сельского поселения</t>
  </si>
  <si>
    <t xml:space="preserve">951 0104 0140200190 000 </t>
  </si>
  <si>
    <t>Закупка товаров, работ и услуг для обеспечения государственных (муниципальных) нужд</t>
  </si>
  <si>
    <t xml:space="preserve">951 0104 0140200190 200 </t>
  </si>
  <si>
    <t>Иные закупки товаров, работ и услуг для обеспечения государственных (муниципальных) нужд</t>
  </si>
  <si>
    <t xml:space="preserve">951 0104 0140200190 240 </t>
  </si>
  <si>
    <t>Прочая закупка товаров, работ и услуг</t>
  </si>
  <si>
    <t xml:space="preserve">951 0104 0140200190 244 </t>
  </si>
  <si>
    <t>Закупка энергетических ресурсов</t>
  </si>
  <si>
    <t xml:space="preserve">951 0104 0140200190 247 </t>
  </si>
  <si>
    <t>Обеспечение деятельности органа местного самоуправления Ковалевского сельское поселения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</si>
  <si>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</si>
  <si>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</si>
  <si>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</si>
  <si>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</si>
  <si>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</si>
  <si>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</si>
  <si>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</si>
  <si>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</si>
  <si>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</si>
  <si>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</si>
  <si>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</si>
  <si>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</si>
  <si>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Предоставление межбюджетных трансфертов из бюджета Ковалевского сельского поселения бюджету Красносулинского района согласно переданным полномочиям</t>
  </si>
  <si>
    <t xml:space="preserve">951 0106 9990085010 000 </t>
  </si>
  <si>
    <t>Межбюджетные трансферты</t>
  </si>
  <si>
    <t xml:space="preserve">951 0106 9990085010 500 </t>
  </si>
  <si>
    <t xml:space="preserve">951 0106 9990085010 540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</si>
  <si>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</si>
  <si>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</si>
  <si>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</si>
  <si>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</si>
  <si>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</si>
  <si>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Ковалевского сельского поселения на финансовое обеспечение непредвиденных расходов в рамках непрограммных расходов органа местного самоуправления Ковалевского сельского поселения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</si>
  <si>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</si>
  <si>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</si>
  <si>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</si>
  <si>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</si>
  <si>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</si>
  <si>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</si>
  <si>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</si>
  <si>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951 0113 0100000000 000 </t>
  </si>
  <si>
    <t xml:space="preserve">951 0113 0140000000 000 </t>
  </si>
  <si>
    <t xml:space="preserve">951 0113 0140200000 000 </t>
  </si>
  <si>
    <t>Финансовое обеспечение иных расходов бюджета поселения</t>
  </si>
  <si>
    <t xml:space="preserve">951 0113 0140299990 000 </t>
  </si>
  <si>
    <t xml:space="preserve">951 0113 0140299990 800 </t>
  </si>
  <si>
    <t>Уплата налогов, сборов и иных платежей</t>
  </si>
  <si>
    <t xml:space="preserve">951 0113 0140299990 850 </t>
  </si>
  <si>
    <t>Уплата налога на имущество организаций и земельного налога</t>
  </si>
  <si>
    <t xml:space="preserve">951 0113 0140299990 851 </t>
  </si>
  <si>
    <t>Уплата прочих налогов, сборов</t>
  </si>
  <si>
    <t xml:space="preserve">951 0113 0140299990 852 </t>
  </si>
  <si>
    <t>Муниципальная программа Ковалевского сельского поселения «Муниципальная политика»</t>
  </si>
  <si>
    <t xml:space="preserve">951 0113 0200000000 000 </t>
  </si>
  <si>
    <t xml:space="preserve">951 0113 0240000000 000 </t>
  </si>
  <si>
    <t>Обеспечение реализации муниципальной программы Ковалевского сельского поселения «Муниципальная политика</t>
  </si>
  <si>
    <t xml:space="preserve">951 0113 0240200000 000 </t>
  </si>
  <si>
    <t>Расходы на публикацию и обнародование нормативно-правовых актов Ковалевского сельского поселения, проектов правовых актов Ковалевского сельского поселения и иных информационных материалов в средствах массовой информации</t>
  </si>
  <si>
    <t xml:space="preserve">951 0113 0240220020 000 </t>
  </si>
  <si>
    <t xml:space="preserve">951 0113 0240220020 200 </t>
  </si>
  <si>
    <t xml:space="preserve">951 0113 0240220020 240 </t>
  </si>
  <si>
    <t xml:space="preserve">951 0113 0240220020 244 </t>
  </si>
  <si>
    <t>Иные мероприятия в сфере муниципального управления</t>
  </si>
  <si>
    <t xml:space="preserve">951 0113 0240220240 000 </t>
  </si>
  <si>
    <t xml:space="preserve">951 0113 0240220240 800 </t>
  </si>
  <si>
    <t xml:space="preserve">951 0113 0240220240 850 </t>
  </si>
  <si>
    <t>Уплата иных платежей</t>
  </si>
  <si>
    <t xml:space="preserve">951 0113 0240220240 853 </t>
  </si>
  <si>
    <t>Муниципальная программа Ковалевского сельского поселения "Обеспечение пожарной безопасности, безопасности людей на водных объектах, профилактика экстремизма и терроризма"</t>
  </si>
  <si>
    <t xml:space="preserve">951 0113 0300000000 000 </t>
  </si>
  <si>
    <t xml:space="preserve">951 0113 0340000000 000 </t>
  </si>
  <si>
    <t>Комплекс процессных мероприятий «Профилактика экстремизма и терроризма»</t>
  </si>
  <si>
    <t xml:space="preserve">951 0113 0340200000 000 </t>
  </si>
  <si>
    <t>Мероприятия по профилактике экстремизма и терроризма.</t>
  </si>
  <si>
    <t xml:space="preserve">951 0113 0340220060 000 </t>
  </si>
  <si>
    <t xml:space="preserve">951 0113 0340220060 200 </t>
  </si>
  <si>
    <t xml:space="preserve">951 0113 0340220060 240 </t>
  </si>
  <si>
    <t xml:space="preserve">951 0113 0340220060 244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</si>
  <si>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</si>
  <si>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</si>
  <si>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Ковалевского сельского поселения</t>
  </si>
  <si>
    <t xml:space="preserve">951 0113 9990020230 000 </t>
  </si>
  <si>
    <t xml:space="preserve">951 0113 9990020230 200 </t>
  </si>
  <si>
    <t xml:space="preserve">951 0113 9990020230 240 </t>
  </si>
  <si>
    <t xml:space="preserve">951 0113 9990020230 244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</si>
  <si>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</si>
  <si>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</si>
  <si>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</si>
  <si>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</si>
  <si>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</si>
  <si>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</si>
  <si>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</si>
  <si>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</si>
  <si>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</si>
  <si>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</si>
  <si>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</si>
  <si>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</si>
  <si>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</si>
  <si>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</si>
  <si>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</si>
  <si>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</si>
  <si>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</si>
  <si>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</si>
  <si>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</si>
  <si>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</si>
  <si>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 xml:space="preserve">951 0310 0340000000 000 </t>
  </si>
  <si>
    <t>Комплекс процессных мероприятий «Пожарная безопасность»</t>
  </si>
  <si>
    <t xml:space="preserve">951 0310 0340100000 000 </t>
  </si>
  <si>
    <t>Мероприятия по повышению уровня пожарной безопасности населения и территории поселения</t>
  </si>
  <si>
    <t xml:space="preserve">951 0310 0340120030 000 </t>
  </si>
  <si>
    <t xml:space="preserve">951 0310 0340120030 200 </t>
  </si>
  <si>
    <t xml:space="preserve">951 0310 0340120030 240 </t>
  </si>
  <si>
    <t xml:space="preserve">951 0310 0340120030 244 </t>
  </si>
  <si>
    <t xml:space="preserve">951 0310 0340199990 000 </t>
  </si>
  <si>
    <t xml:space="preserve">951 0310 0340199990 800 </t>
  </si>
  <si>
    <t xml:space="preserve">951 0310 0340199990 850 </t>
  </si>
  <si>
    <t xml:space="preserve">951 0310 0340199990 852 </t>
  </si>
  <si>
    <t>Комплекс процессных мероприятий «Обеспечение безопасности на водных объектах»</t>
  </si>
  <si>
    <t xml:space="preserve">951 0310 0340300000 000 </t>
  </si>
  <si>
    <t>Мероприятия по предупреждению происшествий на водных объектах</t>
  </si>
  <si>
    <t xml:space="preserve">951 0310 0340320050 000 </t>
  </si>
  <si>
    <t xml:space="preserve">951 0310 0340320050 200 </t>
  </si>
  <si>
    <t xml:space="preserve">951 0310 0340320050 240 </t>
  </si>
  <si>
    <t xml:space="preserve">951 0310 0340320050 244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</si>
  <si>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</si>
  <si>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</si>
  <si>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</si>
  <si>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</si>
  <si>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Ковалевского сельского поселения «Развитие транспортной системы»</t>
  </si>
  <si>
    <t xml:space="preserve">951 0409 0400000000 000 </t>
  </si>
  <si>
    <t xml:space="preserve">951 0409 0440000000 000 </t>
  </si>
  <si>
    <t>Комплекс процессных мероприятий «Развитие транспортной инфраструктуры Ковалевского сельского поселения»</t>
  </si>
  <si>
    <t xml:space="preserve">951 0409 0440100000 000 </t>
  </si>
  <si>
    <t>Мероприятия по ремонту и содержанию автомобильных дорог общего пользования местного значения и искусственных сооружений на них</t>
  </si>
  <si>
    <t xml:space="preserve">951 0409 0440120070 000 </t>
  </si>
  <si>
    <t xml:space="preserve">951 0409 0440120070 200 </t>
  </si>
  <si>
    <t xml:space="preserve">951 0409 0440120070 240 </t>
  </si>
  <si>
    <t xml:space="preserve">951 0409 0440120070 244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</si>
  <si>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</si>
  <si>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</si>
  <si>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</si>
  <si>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</si>
  <si>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Ковалевского сельского поселения «Благоустройство территории и жилищно-коммунальное хозяйство»</t>
  </si>
  <si>
    <t xml:space="preserve">951 0501 0500000000 000 </t>
  </si>
  <si>
    <t xml:space="preserve">951 0501 0540000000 000 </t>
  </si>
  <si>
    <t>Комплекс процессных мероприятий «Развитие жилищно-коммунального хозяйства Ковалевского сельского поселения»</t>
  </si>
  <si>
    <t xml:space="preserve">951 0501 0540100000 000 </t>
  </si>
  <si>
    <t>Взносы «Ростовскому областному фонду содействия капитальному ремонту» на капитальный ремонт общего имущества многоквартирных домов</t>
  </si>
  <si>
    <t xml:space="preserve">951 0501 0540120140 000 </t>
  </si>
  <si>
    <t xml:space="preserve">951 0501 0540120140 200 </t>
  </si>
  <si>
    <t xml:space="preserve">951 0501 0540120140 240 </t>
  </si>
  <si>
    <t xml:space="preserve">951 0501 0540120140 244 </t>
  </si>
  <si>
    <t>Комплекс процессных мероприятий «Переселение граждан из аварийного жилищного фонда на территории Ковалевского сельского поселения»</t>
  </si>
  <si>
    <t xml:space="preserve">951 0501 0540300000 000 </t>
  </si>
  <si>
    <t>Расходы на обеспечение мероприятий по переселению граждан из многоквартирного жилищного фонда, признанного непригодным для проживания, аварийным, подлежащим сносу или реконструкции</t>
  </si>
  <si>
    <t xml:space="preserve">951 0501 05403S3160 000 </t>
  </si>
  <si>
    <t>Капитальные вложения в объекты государственной (муниципальной) собственности</t>
  </si>
  <si>
    <t xml:space="preserve">951 0501 05403S3160 400 </t>
  </si>
  <si>
    <t>Бюджетные инвестиции</t>
  </si>
  <si>
    <t xml:space="preserve">951 0501 05403S3160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</si>
  <si>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</si>
  <si>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05403S3160 412 </t>
  </si>
  <si>
    <t>Коммунальное хозяйство</t>
  </si>
  <si>
    <t xml:space="preserve">951 0502 0000000000 000 </t>
  </si>
  <si>
    <t xml:space="preserve">951 0502 0500000000 000 </t>
  </si>
  <si>
    <t xml:space="preserve">951 0502 0540000000 000 </t>
  </si>
  <si>
    <t xml:space="preserve">951 0502 0540100000 000 </t>
  </si>
  <si>
    <t>Мероприятия по содержанию и ремонту объектов коммунального хозяйства</t>
  </si>
  <si>
    <t xml:space="preserve">951 0502 0540120150 000 </t>
  </si>
  <si>
    <t xml:space="preserve">951 0502 0540120150 200 </t>
  </si>
  <si>
    <t xml:space="preserve">951 0502 0540120150 240 </t>
  </si>
  <si>
    <t xml:space="preserve">951 0502 0540120150 244 </t>
  </si>
  <si>
    <t>Расходы на возмещение предприятиям жилищно-коммунального хозяйства части платы граждан за коммунальные услуги</t>
  </si>
  <si>
    <t xml:space="preserve">951 0502 05401S3660 000 </t>
  </si>
  <si>
    <t xml:space="preserve">951 0502 05401S3660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</si>
  <si>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</si>
  <si>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05401S3660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</si>
  <si>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</si>
  <si>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05401S3660 811 </t>
  </si>
  <si>
    <t>Благоустройство</t>
  </si>
  <si>
    <t xml:space="preserve">951 0503 0000000000 000 </t>
  </si>
  <si>
    <t xml:space="preserve">951 0503 0500000000 000 </t>
  </si>
  <si>
    <t xml:space="preserve">951 0503 0540000000 000 </t>
  </si>
  <si>
    <t>Комплекс процессных мероприятий «Благоустройство территории Ковалевского сельского поселения»</t>
  </si>
  <si>
    <t xml:space="preserve">951 0503 0540200000 000 </t>
  </si>
  <si>
    <t>– Мероприятия по организации уличного освещения, содержанию и ремонту объектов уличного освещения</t>
  </si>
  <si>
    <t xml:space="preserve">951 0503 0540220090 000 </t>
  </si>
  <si>
    <t xml:space="preserve">951 0503 0540220090 200 </t>
  </si>
  <si>
    <t xml:space="preserve">951 0503 0540220090 240 </t>
  </si>
  <si>
    <t xml:space="preserve">951 0503 0540220090 244 </t>
  </si>
  <si>
    <t xml:space="preserve">951 0503 0540220090 247 </t>
  </si>
  <si>
    <t>Мероприятия по организации содержания мест захоронений</t>
  </si>
  <si>
    <t xml:space="preserve">951 0503 0540220100 000 </t>
  </si>
  <si>
    <t xml:space="preserve">951 0503 0540220100 200 </t>
  </si>
  <si>
    <t xml:space="preserve">951 0503 0540220100 240 </t>
  </si>
  <si>
    <t xml:space="preserve">951 0503 0540220100 244 </t>
  </si>
  <si>
    <t>Мероприятия по содержанию и ремонту объектов благоустройства и мест общего пользования</t>
  </si>
  <si>
    <t xml:space="preserve">951 0503 0540220120 000 </t>
  </si>
  <si>
    <t xml:space="preserve">951 0503 0540220120 200 </t>
  </si>
  <si>
    <t xml:space="preserve">951 0503 0540220120 240 </t>
  </si>
  <si>
    <t xml:space="preserve">951 0503 0540220120 244 </t>
  </si>
  <si>
    <t>Муниципальная программа Ковалевского сельского поселения " Формирование современной городской среды на территории Ковалевского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</si>
  <si>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</si>
  <si>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</si>
  <si>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«Благоустройство общественных территорий Ковалевского сельского поселения»</t>
  </si>
  <si>
    <t xml:space="preserve">951 0503 0840100000 000 </t>
  </si>
  <si>
    <t>Благоустройство общественных территорий населенных пунктов Ковалевского сельского поселения</t>
  </si>
  <si>
    <t xml:space="preserve">951 0503 0840120160 000 </t>
  </si>
  <si>
    <t xml:space="preserve">951 0503 0840120160 200 </t>
  </si>
  <si>
    <t xml:space="preserve">951 0503 0840120160 240 </t>
  </si>
  <si>
    <t xml:space="preserve">951 0503 0840120160 244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</si>
  <si>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</si>
  <si>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</si>
  <si>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</si>
  <si>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</si>
  <si>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</si>
  <si>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</si>
  <si>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Комплекс процессных мероприятий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</t>
  </si>
  <si>
    <t xml:space="preserve">951 0705 0240100000 000 </t>
  </si>
  <si>
    <t>Мероприятия по повышению квалификации муниципальных служащих</t>
  </si>
  <si>
    <t xml:space="preserve">951 0705 0240120010 000 </t>
  </si>
  <si>
    <t xml:space="preserve">951 0705 0240120010 200 </t>
  </si>
  <si>
    <t xml:space="preserve">951 0705 0240120010 240 </t>
  </si>
  <si>
    <t xml:space="preserve">951 0705 0240120010 244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</si>
  <si>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</si>
  <si>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</si>
  <si>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</si>
  <si>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</si>
  <si>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Ковалевского сельского поселения «Развитие культуры»</t>
  </si>
  <si>
    <t xml:space="preserve">951 0801 0600000000 000 </t>
  </si>
  <si>
    <t xml:space="preserve">951 0801 0640000000 000 </t>
  </si>
  <si>
    <t>Комплекс процессных мероприятий «Развитие культурно-досуговой деятельности»</t>
  </si>
  <si>
    <t xml:space="preserve">951 0801 0640100000 000 </t>
  </si>
  <si>
    <t>Расходы на обеспечение деятельности (оказание услуг) муниципальных учреждений культуры Ковалевского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</si>
  <si>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</si>
  <si>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</si>
  <si>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</si>
  <si>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</si>
  <si>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</si>
  <si>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</si>
  <si>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</si>
  <si>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</si>
  <si>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</si>
  <si>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</si>
  <si>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</si>
  <si>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Ковалевского сельского поселения «Развитие физической культуры и спорта»</t>
  </si>
  <si>
    <t xml:space="preserve">951 1102 0700000000 000 </t>
  </si>
  <si>
    <t xml:space="preserve">951 1102 0740000000 000 </t>
  </si>
  <si>
    <t>Комплекс процессных мероприятий «Развитие физкультурно-спортивной деятельности»</t>
  </si>
  <si>
    <t xml:space="preserve">951 1102 0740100000 000 </t>
  </si>
  <si>
    <t>Мероприятия по развитию физической культуры и спорта</t>
  </si>
  <si>
    <t xml:space="preserve">951 1102 0740120130 000 </t>
  </si>
  <si>
    <t xml:space="preserve">951 1102 0740120130 200 </t>
  </si>
  <si>
    <t xml:space="preserve">951 1102 0740120130 240 </t>
  </si>
  <si>
    <t xml:space="preserve">951 1102 0740120130 244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</si>
  <si>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</si>
  <si>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</si>
  <si>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</si>
  <si>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</si>
  <si>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</si>
  <si>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</si>
  <si>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</si>
  <si>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</si>
  <si>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</si>
  <si>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</si>
  <si>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</si>
  <si>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</si>
  <si>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</si>
  <si>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</si>
  <si>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</si>
  <si>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</si>
  <si>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</si>
  <si>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</si>
  <si>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</si>
  <si>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</si>
  <si>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</si>
  <si>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</si>
  <si>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</si>
  <si>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</si>
  <si>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</si>
  <si>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</si>
  <si>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</si>
  <si>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</si>
  <si>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</si>
  <si>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</si>
  <si>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</si>
  <si>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</si>
  <si>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>на 01 февраля 2025</t>
  </si>
  <si>
    <t>Форма 0503117 с. 3</t>
  </si>
  <si>
    <t xml:space="preserve">  3. Источники финансирования дефицита бюджета</t>
  </si>
  <si>
    <t>Наименование показателя</t>
  </si>
  <si>
    <t>Код источника финансирования
дефицита бюджета
по бюджетной классификации</t>
  </si>
  <si>
    <t>Утвержденные 
бюджетные 
назначения</t>
  </si>
  <si>
    <t>Х</t>
  </si>
  <si>
    <t>Бюджетные кредиты из других бюджетов бюджетной системы Российской Федерации</t>
  </si>
  <si>
    <t>000 01030000000000000</t>
  </si>
  <si>
    <t>Бюджетные кредиты из других бюджетов бюджетной системы Российской Федерации в валюте Российской Федерации</t>
  </si>
  <si>
    <t>000 01030100000000000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</si>
  <si>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</si>
  <si>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000 0103010000000700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</si>
  <si>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</si>
  <si>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000 0103010010000710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</si>
  <si>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</si>
  <si>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000 0103010000000800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</si>
  <si>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</si>
  <si>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000 010301001000000810</t>
  </si>
  <si>
    <t>х</t>
  </si>
  <si>
    <t>000 01000000000000000</t>
  </si>
  <si>
    <t>Увеличение остатков средств всего</t>
  </si>
  <si>
    <t>000 01000000000000500</t>
  </si>
  <si>
    <t>Увеличение остатков средств бюджетов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</si>
  <si>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</si>
  <si>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</si>
  <si>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</si>
  <si>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</si>
  <si>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остатков средств, всего</t>
  </si>
  <si>
    <t>000 01000000000000600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</si>
  <si>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</si>
  <si>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</si>
  <si>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</si>
  <si>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</si>
  <si>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 xml:space="preserve">Уменьшение прочих остатков денежных средств бюджетов 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</si>
  <si>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</si>
  <si>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</si>
  <si>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</si>
  <si>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 xml:space="preserve">Руководитель   </t>
  </si>
  <si>
    <t>Н.В.Изварин</t>
  </si>
  <si>
    <t>(подпись)</t>
  </si>
  <si>
    <t>(расшифровка подписи)</t>
  </si>
  <si>
    <t>Руководитель финансово-</t>
  </si>
  <si>
    <t>экономической службы</t>
  </si>
  <si>
    <t>Ю.А. Соммер</t>
  </si>
  <si>
    <t>Главный бухгалтер</t>
  </si>
  <si>
    <t>В.З. Дидейко</t>
  </si>
  <si>
    <t>720</t>
  </si>
  <si>
    <t>12</t>
  </si>
  <si>
    <t>"</t>
  </si>
  <si>
    <t xml:space="preserve"> г.</t>
  </si>
  <si>
    <t>февраля</t>
  </si>
  <si>
    <t>25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</si>
</sst>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16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6" fillId="2" borderId="1"/>
  </cellStyleXfs>
  <cellXfs count="17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7" fillId="2" borderId="1" xfId="1" applyFont="1"/>
    <xf numFmtId="0" fontId="108" fillId="2" borderId="1" xfId="1" applyFont="1" applyAlignment="1">
      <alignment horizontal="right"/>
    </xf>
    <xf numFmtId="0" fontId="109" fillId="2" borderId="1" xfId="1" applyFont="1"/>
    <xf numFmtId="0" fontId="107" fillId="2" borderId="1" xfId="1" applyFont="1" applyAlignment="1">
      <alignment vertical="center"/>
    </xf>
    <xf numFmtId="0" fontId="107" fillId="2" borderId="1" xfId="1" applyFont="1" applyAlignment="1">
      <alignment vertical="top"/>
    </xf>
    <xf numFmtId="0" fontId="107" fillId="2" borderId="1" xfId="1" applyFont="1" applyAlignment="1"/>
    <xf numFmtId="0" fontId="108" fillId="2" borderId="1" xfId="1" applyFont="1"/>
    <xf numFmtId="0" fontId="112" fillId="2" borderId="45" xfId="1" applyFont="1" applyBorder="1" applyAlignment="1"/>
    <xf numFmtId="0" fontId="112" fillId="2" borderId="1" xfId="1" applyFont="1"/>
    <xf numFmtId="0" fontId="113" fillId="2" borderId="1" xfId="1" applyFont="1"/>
    <xf numFmtId="0" fontId="114" fillId="2" borderId="1" xfId="1" applyFont="1"/>
    <xf numFmtId="0" fontId="115" fillId="2" borderId="1" xfId="1" applyFo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12" fillId="2" borderId="1" xfId="1" applyFont="1" applyBorder="1" applyAlignment="1">
      <alignment horizontal="right"/>
    </xf>
    <xf numFmtId="49" fontId="112" fillId="2" borderId="45" xfId="1" applyNumberFormat="1" applyFont="1" applyBorder="1" applyAlignment="1">
      <alignment horizontal="center"/>
    </xf>
    <xf numFmtId="0" fontId="112" fillId="2" borderId="1" xfId="1" applyFont="1" applyBorder="1"/>
    <xf numFmtId="49" fontId="112" fillId="2" borderId="45" xfId="1" applyNumberFormat="1" applyFont="1" applyBorder="1" applyAlignment="1">
      <alignment horizontal="left"/>
    </xf>
    <xf numFmtId="0" fontId="112" fillId="2" borderId="67" xfId="1" applyFont="1" applyBorder="1" applyAlignment="1">
      <alignment horizontal="center" vertical="top"/>
    </xf>
    <xf numFmtId="0" fontId="112" fillId="2" borderId="1" xfId="1" applyFont="1" applyBorder="1" applyAlignment="1"/>
    <xf numFmtId="0" fontId="112" fillId="2" borderId="45" xfId="1" applyFont="1" applyBorder="1" applyAlignment="1">
      <alignment horizontal="center"/>
    </xf>
    <xf numFmtId="0" fontId="112" fillId="2" borderId="1" xfId="1" applyFont="1" applyBorder="1" applyAlignment="1">
      <alignment horizontal="center"/>
    </xf>
    <xf numFmtId="0" fontId="112" fillId="2" borderId="1" xfId="1" applyFont="1" applyBorder="1" applyAlignment="1">
      <alignment horizontal="left"/>
    </xf>
    <xf numFmtId="0" fontId="111" fillId="2" borderId="46" xfId="1" applyFont="1" applyBorder="1" applyAlignment="1">
      <alignment wrapText="1"/>
    </xf>
    <xf numFmtId="0" fontId="111" fillId="2" borderId="50" xfId="1" applyFont="1" applyBorder="1" applyAlignment="1">
      <alignment wrapText="1"/>
    </xf>
    <xf numFmtId="49" fontId="111" fillId="2" borderId="62" xfId="1" applyNumberFormat="1" applyFont="1" applyBorder="1" applyAlignment="1">
      <alignment horizontal="center"/>
    </xf>
    <xf numFmtId="49" fontId="111" fillId="2" borderId="63" xfId="1" applyNumberFormat="1" applyFont="1" applyBorder="1" applyAlignment="1">
      <alignment horizontal="center"/>
    </xf>
    <xf numFmtId="49" fontId="111" fillId="2" borderId="64" xfId="1" applyNumberFormat="1" applyFont="1" applyBorder="1" applyAlignment="1">
      <alignment horizontal="center"/>
    </xf>
    <xf numFmtId="4" fontId="111" fillId="2" borderId="64" xfId="1" applyNumberFormat="1" applyFont="1" applyBorder="1" applyAlignment="1">
      <alignment horizontal="center"/>
    </xf>
    <xf numFmtId="0" fontId="111" fillId="2" borderId="65" xfId="1" applyFont="1" applyBorder="1" applyAlignment="1">
      <alignment horizontal="center"/>
    </xf>
    <xf numFmtId="0" fontId="111" fillId="2" borderId="66" xfId="1" applyFont="1" applyBorder="1" applyAlignment="1">
      <alignment horizontal="center"/>
    </xf>
    <xf numFmtId="49" fontId="111" fillId="2" borderId="56" xfId="1" applyNumberFormat="1" applyFont="1" applyBorder="1" applyAlignment="1">
      <alignment horizontal="center"/>
    </xf>
    <xf numFmtId="49" fontId="111" fillId="2" borderId="47" xfId="1" applyNumberFormat="1" applyFont="1" applyBorder="1" applyAlignment="1">
      <alignment horizontal="center"/>
    </xf>
    <xf numFmtId="49" fontId="111" fillId="2" borderId="46" xfId="1" applyNumberFormat="1" applyFont="1" applyBorder="1" applyAlignment="1">
      <alignment horizontal="center"/>
    </xf>
    <xf numFmtId="4" fontId="111" fillId="2" borderId="46" xfId="1" applyNumberFormat="1" applyFont="1" applyBorder="1" applyAlignment="1">
      <alignment horizontal="center"/>
    </xf>
    <xf numFmtId="0" fontId="111" fillId="2" borderId="57" xfId="1" applyFont="1" applyBorder="1" applyAlignment="1">
      <alignment horizontal="center"/>
    </xf>
    <xf numFmtId="0" fontId="111" fillId="2" borderId="58" xfId="1" applyFont="1" applyBorder="1" applyAlignment="1">
      <alignment horizontal="center"/>
    </xf>
    <xf numFmtId="4" fontId="111" fillId="2" borderId="57" xfId="1" applyNumberFormat="1" applyFont="1" applyBorder="1" applyAlignment="1">
      <alignment horizontal="center"/>
    </xf>
    <xf numFmtId="4" fontId="111" fillId="2" borderId="58" xfId="1" applyNumberFormat="1" applyFont="1" applyBorder="1" applyAlignment="1">
      <alignment horizontal="center"/>
    </xf>
    <xf numFmtId="0" fontId="111" fillId="2" borderId="50" xfId="1" applyFont="1" applyBorder="1" applyAlignment="1">
      <alignment horizontal="left" wrapText="1" indent="2"/>
    </xf>
    <xf numFmtId="0" fontId="111" fillId="2" borderId="59" xfId="1" applyFont="1" applyBorder="1" applyAlignment="1">
      <alignment horizontal="left" wrapText="1" indent="2"/>
    </xf>
    <xf numFmtId="0" fontId="111" fillId="2" borderId="60" xfId="1" applyFont="1" applyBorder="1" applyAlignment="1">
      <alignment horizontal="left" wrapText="1" indent="2"/>
    </xf>
    <xf numFmtId="0" fontId="111" fillId="2" borderId="46" xfId="1" applyFont="1" applyBorder="1" applyAlignment="1">
      <alignment vertical="top" wrapText="1"/>
    </xf>
    <xf numFmtId="0" fontId="111" fillId="2" borderId="50" xfId="1" applyFont="1" applyBorder="1" applyAlignment="1">
      <alignment vertical="top" wrapText="1"/>
    </xf>
    <xf numFmtId="0" fontId="111" fillId="2" borderId="59" xfId="1" applyFont="1" applyBorder="1" applyAlignment="1">
      <alignment wrapText="1"/>
    </xf>
    <xf numFmtId="0" fontId="111" fillId="2" borderId="60" xfId="1" applyFont="1" applyBorder="1" applyAlignment="1">
      <alignment wrapText="1"/>
    </xf>
    <xf numFmtId="49" fontId="111" fillId="2" borderId="61" xfId="1" applyNumberFormat="1" applyFont="1" applyBorder="1" applyAlignment="1">
      <alignment horizontal="center"/>
    </xf>
    <xf numFmtId="49" fontId="111" fillId="2" borderId="59" xfId="1" applyNumberFormat="1" applyFont="1" applyBorder="1" applyAlignment="1">
      <alignment horizontal="center"/>
    </xf>
    <xf numFmtId="49" fontId="111" fillId="2" borderId="50" xfId="1" applyNumberFormat="1" applyFont="1" applyBorder="1" applyAlignment="1">
      <alignment horizontal="center"/>
    </xf>
    <xf numFmtId="4" fontId="111" fillId="2" borderId="50" xfId="1" applyNumberFormat="1" applyFont="1" applyBorder="1" applyAlignment="1">
      <alignment horizontal="center"/>
    </xf>
    <xf numFmtId="4" fontId="111" fillId="2" borderId="59" xfId="1" applyNumberFormat="1" applyFont="1" applyBorder="1" applyAlignment="1">
      <alignment horizontal="center"/>
    </xf>
    <xf numFmtId="4" fontId="111" fillId="2" borderId="47" xfId="1" applyNumberFormat="1" applyFont="1" applyBorder="1" applyAlignment="1">
      <alignment horizontal="center"/>
    </xf>
    <xf numFmtId="0" fontId="111" fillId="2" borderId="50" xfId="1" applyFont="1" applyBorder="1" applyAlignment="1">
      <alignment horizontal="center"/>
    </xf>
    <xf numFmtId="0" fontId="111" fillId="2" borderId="59" xfId="1" applyFont="1" applyBorder="1" applyAlignment="1">
      <alignment horizontal="center"/>
    </xf>
    <xf numFmtId="0" fontId="111" fillId="2" borderId="60" xfId="1" applyFont="1" applyBorder="1" applyAlignment="1">
      <alignment horizontal="center"/>
    </xf>
    <xf numFmtId="4" fontId="111" fillId="2" borderId="60" xfId="1" applyNumberFormat="1" applyFont="1" applyBorder="1" applyAlignment="1">
      <alignment horizontal="center"/>
    </xf>
    <xf numFmtId="0" fontId="111" fillId="2" borderId="46" xfId="1" applyFont="1" applyBorder="1" applyAlignment="1">
      <alignment horizontal="left" wrapText="1" indent="2"/>
    </xf>
    <xf numFmtId="0" fontId="111" fillId="2" borderId="46" xfId="1" applyFont="1" applyBorder="1" applyAlignment="1">
      <alignment vertical="center" wrapText="1"/>
    </xf>
    <xf numFmtId="0" fontId="111" fillId="2" borderId="50" xfId="1" applyFont="1" applyBorder="1" applyAlignment="1">
      <alignment vertical="center" wrapText="1"/>
    </xf>
    <xf numFmtId="49" fontId="111" fillId="2" borderId="51" xfId="1" applyNumberFormat="1" applyFont="1" applyBorder="1" applyAlignment="1">
      <alignment horizontal="center"/>
    </xf>
    <xf numFmtId="49" fontId="111" fillId="2" borderId="52" xfId="1" applyNumberFormat="1" applyFont="1" applyBorder="1" applyAlignment="1">
      <alignment horizontal="center"/>
    </xf>
    <xf numFmtId="49" fontId="111" fillId="2" borderId="53" xfId="1" applyNumberFormat="1" applyFont="1" applyBorder="1" applyAlignment="1">
      <alignment horizontal="center"/>
    </xf>
    <xf numFmtId="4" fontId="111" fillId="2" borderId="53" xfId="1" applyNumberFormat="1" applyFont="1" applyBorder="1" applyAlignment="1">
      <alignment horizontal="center"/>
    </xf>
    <xf numFmtId="4" fontId="111" fillId="2" borderId="54" xfId="1" applyNumberFormat="1" applyFont="1" applyBorder="1" applyAlignment="1">
      <alignment horizontal="center"/>
    </xf>
    <xf numFmtId="4" fontId="111" fillId="2" borderId="55" xfId="1" applyNumberFormat="1" applyFont="1" applyBorder="1" applyAlignment="1">
      <alignment horizontal="center"/>
    </xf>
    <xf numFmtId="0" fontId="111" fillId="2" borderId="46" xfId="1" applyFont="1" applyBorder="1" applyAlignment="1">
      <alignment horizontal="center" vertical="top"/>
    </xf>
    <xf numFmtId="0" fontId="111" fillId="2" borderId="48" xfId="1" applyFont="1" applyBorder="1" applyAlignment="1">
      <alignment horizontal="center" vertical="top"/>
    </xf>
    <xf numFmtId="0" fontId="111" fillId="2" borderId="49" xfId="1" applyFont="1" applyBorder="1" applyAlignment="1">
      <alignment horizontal="center" vertical="top"/>
    </xf>
    <xf numFmtId="0" fontId="110" fillId="2" borderId="45" xfId="1" applyFont="1" applyBorder="1" applyAlignment="1">
      <alignment horizontal="center" vertical="center"/>
    </xf>
    <xf numFmtId="0" fontId="111" fillId="2" borderId="46" xfId="1" applyFont="1" applyBorder="1" applyAlignment="1">
      <alignment horizontal="center" vertical="center" wrapText="1"/>
    </xf>
    <xf numFmtId="0" fontId="111" fillId="2" borderId="4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workbookViewId="0">
      <selection activeCell="A30" sqref="A30:A31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>
      <c r="A1" s="95"/>
      <c r="B1" s="95"/>
      <c r="C1" s="95"/>
      <c r="D1" s="95"/>
      <c r="E1" s="1"/>
      <c r="F1" s="2"/>
    </row>
    <row r="2" spans="1:6" ht="14.4">
      <c r="A2" s="95" t="s">
        <v>1</v>
      </c>
      <c r="B2" s="95"/>
      <c r="C2" s="95"/>
      <c r="D2" s="95"/>
      <c r="E2" s="3"/>
      <c r="F2" s="4" t="s">
        <v>2</v>
      </c>
    </row>
    <row r="3" spans="1:6" ht="14.4">
      <c r="A3" s="5"/>
      <c r="B3" s="5"/>
      <c r="C3" s="5"/>
      <c r="D3" s="5"/>
      <c r="E3" s="6" t="s">
        <v>3</v>
      </c>
      <c r="F3" s="7" t="s">
        <v>4</v>
      </c>
    </row>
    <row r="4" spans="1:6" ht="14.4">
      <c r="A4" s="96" t="s">
        <v>448</v>
      </c>
      <c r="B4" s="97"/>
      <c r="C4" s="97"/>
      <c r="D4" s="97"/>
      <c r="E4" s="8" t="s">
        <v>5</v>
      </c>
      <c r="F4" s="9">
        <v>45689</v>
      </c>
    </row>
    <row r="5" spans="1:6" ht="14.4">
      <c r="A5" s="10"/>
      <c r="B5" s="10"/>
      <c r="C5" s="10"/>
      <c r="D5" s="10"/>
      <c r="E5" s="8" t="s">
        <v>7</v>
      </c>
      <c r="F5" s="11" t="s">
        <v>17</v>
      </c>
    </row>
    <row r="6" spans="1:6" ht="14.4">
      <c r="A6" s="12" t="s">
        <v>8</v>
      </c>
      <c r="B6" s="98" t="s">
        <v>14</v>
      </c>
      <c r="C6" s="99"/>
      <c r="D6" s="99"/>
      <c r="E6" s="8" t="s">
        <v>9</v>
      </c>
      <c r="F6" s="11" t="s">
        <v>18</v>
      </c>
    </row>
    <row r="7" spans="1:6" ht="14.4">
      <c r="A7" s="12" t="s">
        <v>10</v>
      </c>
      <c r="B7" s="100" t="s">
        <v>15</v>
      </c>
      <c r="C7" s="100"/>
      <c r="D7" s="100"/>
      <c r="E7" s="8" t="s">
        <v>11</v>
      </c>
      <c r="F7" s="13" t="s">
        <v>19</v>
      </c>
    </row>
    <row r="8" spans="1:6" ht="14.4">
      <c r="A8" s="12" t="s">
        <v>12</v>
      </c>
      <c r="B8" s="12"/>
      <c r="C8" s="12"/>
      <c r="D8" s="14"/>
      <c r="E8" s="8"/>
      <c r="F8" s="15"/>
    </row>
    <row r="9" spans="1:6" ht="14.4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7" t="s">
        <v>20</v>
      </c>
      <c r="B10" s="107"/>
      <c r="C10" s="107"/>
      <c r="D10" s="107"/>
      <c r="E10" s="18"/>
      <c r="F10" s="19"/>
    </row>
    <row r="11" spans="1:6" ht="4.2" customHeight="1">
      <c r="A11" s="111" t="s">
        <v>21</v>
      </c>
      <c r="B11" s="108" t="s">
        <v>22</v>
      </c>
      <c r="C11" s="108" t="s">
        <v>23</v>
      </c>
      <c r="D11" s="104" t="s">
        <v>24</v>
      </c>
      <c r="E11" s="104" t="s">
        <v>25</v>
      </c>
      <c r="F11" s="101" t="s">
        <v>26</v>
      </c>
    </row>
    <row r="12" spans="1:6" ht="3.6" customHeight="1">
      <c r="A12" s="112"/>
      <c r="B12" s="109"/>
      <c r="C12" s="109"/>
      <c r="D12" s="105"/>
      <c r="E12" s="105"/>
      <c r="F12" s="102"/>
    </row>
    <row r="13" spans="1:6" ht="3" customHeight="1">
      <c r="A13" s="112"/>
      <c r="B13" s="109"/>
      <c r="C13" s="109"/>
      <c r="D13" s="105"/>
      <c r="E13" s="105"/>
      <c r="F13" s="102"/>
    </row>
    <row r="14" spans="1:6" ht="3" customHeight="1">
      <c r="A14" s="112"/>
      <c r="B14" s="109"/>
      <c r="C14" s="109"/>
      <c r="D14" s="105"/>
      <c r="E14" s="105"/>
      <c r="F14" s="102"/>
    </row>
    <row r="15" spans="1:6" ht="3" customHeight="1">
      <c r="A15" s="112"/>
      <c r="B15" s="109"/>
      <c r="C15" s="109"/>
      <c r="D15" s="105"/>
      <c r="E15" s="105"/>
      <c r="F15" s="102"/>
    </row>
    <row r="16" spans="1:6" ht="3" customHeight="1">
      <c r="A16" s="112"/>
      <c r="B16" s="109"/>
      <c r="C16" s="109"/>
      <c r="D16" s="105"/>
      <c r="E16" s="105"/>
      <c r="F16" s="102"/>
    </row>
    <row r="17" spans="1:6" ht="23.4" customHeight="1">
      <c r="A17" s="113"/>
      <c r="B17" s="110"/>
      <c r="C17" s="110"/>
      <c r="D17" s="106"/>
      <c r="E17" s="106"/>
      <c r="F17" s="10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4.4">
      <c r="A19" s="26" t="s">
        <v>30</v>
      </c>
      <c r="B19" s="27" t="s">
        <v>31</v>
      </c>
      <c r="C19" s="28" t="s">
        <v>32</v>
      </c>
      <c r="D19" s="29">
        <v>75185700</v>
      </c>
      <c r="E19" s="30">
        <v>954784.43</v>
      </c>
      <c r="F19" s="29">
        <f>IF(OR(D19="-",IF(E19="-",0,E19)&gt;=IF(D19="-",0,D19)),"-",IF(D19="-",0,D19)-IF(E19="-",0,E19))</f>
        <v>74230915.569999993</v>
      </c>
    </row>
    <row r="20" spans="1:6" ht="14.4">
      <c r="A20" s="31" t="s">
        <v>33</v>
      </c>
      <c r="B20" s="32"/>
      <c r="C20" s="33"/>
      <c r="D20" s="34"/>
      <c r="E20" s="34"/>
      <c r="F20" s="35"/>
    </row>
    <row r="21" spans="1:6" ht="14.4">
      <c r="A21" s="36" t="s">
        <v>34</v>
      </c>
      <c r="B21" s="37" t="s">
        <v>31</v>
      </c>
      <c r="C21" s="38" t="s">
        <v>35</v>
      </c>
      <c r="D21" s="39">
        <v>9901700</v>
      </c>
      <c r="E21" s="39">
        <v>127923.76</v>
      </c>
      <c r="F21" s="40">
        <f t="shared" ref="F21:F68" si="0">IF(OR(D21="-",IF(E21="-",0,E21)&gt;=IF(D21="-",0,D21)),"-",IF(D21="-",0,D21)-IF(E21="-",0,E21))</f>
        <v>9773776.2400000002</v>
      </c>
    </row>
    <row r="22" spans="1:6" ht="14.4">
      <c r="A22" s="36" t="s">
        <v>36</v>
      </c>
      <c r="B22" s="37" t="s">
        <v>31</v>
      </c>
      <c r="C22" s="38" t="s">
        <v>37</v>
      </c>
      <c r="D22" s="39">
        <v>1074500</v>
      </c>
      <c r="E22" s="39">
        <v>114255.51</v>
      </c>
      <c r="F22" s="40">
        <f t="shared" si="0"/>
        <v>960244.49</v>
      </c>
    </row>
    <row r="23" spans="1:6" ht="14.4">
      <c r="A23" s="36" t="s">
        <v>38</v>
      </c>
      <c r="B23" s="37" t="s">
        <v>31</v>
      </c>
      <c r="C23" s="38" t="s">
        <v>39</v>
      </c>
      <c r="D23" s="39">
        <v>1074500</v>
      </c>
      <c r="E23" s="39">
        <v>114255.51</v>
      </c>
      <c r="F23" s="40">
        <f t="shared" si="0"/>
        <v>960244.49</v>
      </c>
    </row>
    <row r="24" spans="1:6" ht="56.4" customHeight="1">
      <c r="A24" s="41" t="s">
        <v>40</v>
      </c>
      <c r="B24" s="37" t="s">
        <v>31</v>
      </c>
      <c r="C24" s="38" t="s">
        <v>41</v>
      </c>
      <c r="D24" s="39">
        <v>1074500</v>
      </c>
      <c r="E24" s="39">
        <v>80576.73</v>
      </c>
      <c r="F24" s="40">
        <f t="shared" si="0"/>
        <v>993923.27</v>
      </c>
    </row>
    <row r="25" spans="1:6" ht="75.150000000000006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80576.73</v>
      </c>
      <c r="F25" s="40" t="str">
        <f t="shared" si="0"/>
        <v>-</v>
      </c>
    </row>
    <row r="26" spans="1:6" ht="37.65" customHeight="1">
      <c r="A26" s="36" t="s">
        <v>45</v>
      </c>
      <c r="B26" s="37" t="s">
        <v>31</v>
      </c>
      <c r="C26" s="38" t="s">
        <v>46</v>
      </c>
      <c r="D26" s="39" t="s">
        <v>44</v>
      </c>
      <c r="E26" s="39">
        <v>1871.44</v>
      </c>
      <c r="F26" s="40" t="str">
        <f t="shared" si="0"/>
        <v>-</v>
      </c>
    </row>
    <row r="27" spans="1:6" ht="56.4" customHeight="1">
      <c r="A27" s="36" t="s">
        <v>47</v>
      </c>
      <c r="B27" s="37" t="s">
        <v>31</v>
      </c>
      <c r="C27" s="38" t="s">
        <v>48</v>
      </c>
      <c r="D27" s="39" t="s">
        <v>44</v>
      </c>
      <c r="E27" s="39">
        <v>1864.1</v>
      </c>
      <c r="F27" s="40" t="str">
        <f t="shared" si="0"/>
        <v>-</v>
      </c>
    </row>
    <row r="28" spans="1:6" ht="56.4" customHeight="1">
      <c r="A28" s="36" t="s">
        <v>49</v>
      </c>
      <c r="B28" s="37" t="s">
        <v>31</v>
      </c>
      <c r="C28" s="38" t="s">
        <v>50</v>
      </c>
      <c r="D28" s="39" t="s">
        <v>44</v>
      </c>
      <c r="E28" s="39">
        <v>7.34</v>
      </c>
      <c r="F28" s="40" t="str">
        <f t="shared" si="0"/>
        <v>-</v>
      </c>
    </row>
    <row r="29" spans="1:6" ht="37.65" customHeight="1">
      <c r="A29" s="36" t="s">
        <v>51</v>
      </c>
      <c r="B29" s="37" t="s">
        <v>31</v>
      </c>
      <c r="C29" s="38" t="s">
        <v>52</v>
      </c>
      <c r="D29" s="39" t="s">
        <v>44</v>
      </c>
      <c r="E29" s="39">
        <v>2689.68</v>
      </c>
      <c r="F29" s="40" t="str">
        <f t="shared" si="0"/>
        <v>-</v>
      </c>
    </row>
    <row r="30" spans="1:6" ht="56.4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2689.68</v>
      </c>
      <c r="F30" s="40" t="str">
        <f t="shared" si="0"/>
        <v>-</v>
      </c>
    </row>
    <row r="31" spans="1:6" ht="37.65" customHeight="1">
      <c r="A31" s="36" t="s">
        <v>55</v>
      </c>
      <c r="B31" s="37" t="s">
        <v>31</v>
      </c>
      <c r="C31" s="38" t="s">
        <v>56</v>
      </c>
      <c r="D31" s="39" t="s">
        <v>44</v>
      </c>
      <c r="E31" s="39">
        <v>29117.66</v>
      </c>
      <c r="F31" s="40" t="str">
        <f t="shared" si="0"/>
        <v>-</v>
      </c>
    </row>
    <row r="32" spans="1:6" ht="80.400000000000006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29117.66</v>
      </c>
      <c r="F32" s="40" t="str">
        <f t="shared" si="0"/>
        <v>-</v>
      </c>
    </row>
    <row r="33" spans="1:6" ht="14.4">
      <c r="A33" s="36" t="s">
        <v>59</v>
      </c>
      <c r="B33" s="37" t="s">
        <v>31</v>
      </c>
      <c r="C33" s="38" t="s">
        <v>60</v>
      </c>
      <c r="D33" s="39">
        <v>11200</v>
      </c>
      <c r="E33" s="39" t="s">
        <v>44</v>
      </c>
      <c r="F33" s="40">
        <f t="shared" si="0"/>
        <v>11200</v>
      </c>
    </row>
    <row r="34" spans="1:6" ht="14.4">
      <c r="A34" s="36" t="s">
        <v>61</v>
      </c>
      <c r="B34" s="37" t="s">
        <v>31</v>
      </c>
      <c r="C34" s="38" t="s">
        <v>62</v>
      </c>
      <c r="D34" s="39">
        <v>11200</v>
      </c>
      <c r="E34" s="39" t="s">
        <v>44</v>
      </c>
      <c r="F34" s="40">
        <f t="shared" si="0"/>
        <v>11200</v>
      </c>
    </row>
    <row r="35" spans="1:6" ht="14.4">
      <c r="A35" s="36" t="s">
        <v>61</v>
      </c>
      <c r="B35" s="37" t="s">
        <v>31</v>
      </c>
      <c r="C35" s="38" t="s">
        <v>63</v>
      </c>
      <c r="D35" s="39">
        <v>11200</v>
      </c>
      <c r="E35" s="39" t="s">
        <v>44</v>
      </c>
      <c r="F35" s="40">
        <f t="shared" si="0"/>
        <v>11200</v>
      </c>
    </row>
    <row r="36" spans="1:6" ht="14.4">
      <c r="A36" s="36" t="s">
        <v>64</v>
      </c>
      <c r="B36" s="37" t="s">
        <v>31</v>
      </c>
      <c r="C36" s="38" t="s">
        <v>65</v>
      </c>
      <c r="D36" s="39">
        <v>8815200</v>
      </c>
      <c r="E36" s="39">
        <v>13668.25</v>
      </c>
      <c r="F36" s="40">
        <f t="shared" si="0"/>
        <v>8801531.75</v>
      </c>
    </row>
    <row r="37" spans="1:6" ht="14.4">
      <c r="A37" s="36" t="s">
        <v>66</v>
      </c>
      <c r="B37" s="37" t="s">
        <v>31</v>
      </c>
      <c r="C37" s="38" t="s">
        <v>67</v>
      </c>
      <c r="D37" s="39">
        <v>148000</v>
      </c>
      <c r="E37" s="39">
        <v>3384.63</v>
      </c>
      <c r="F37" s="40">
        <f t="shared" si="0"/>
        <v>144615.37</v>
      </c>
    </row>
    <row r="38" spans="1:6" ht="28.2" customHeight="1">
      <c r="A38" s="36" t="s">
        <v>68</v>
      </c>
      <c r="B38" s="37" t="s">
        <v>31</v>
      </c>
      <c r="C38" s="38" t="s">
        <v>69</v>
      </c>
      <c r="D38" s="39">
        <v>148000</v>
      </c>
      <c r="E38" s="39">
        <v>3384.63</v>
      </c>
      <c r="F38" s="40">
        <f t="shared" si="0"/>
        <v>144615.37</v>
      </c>
    </row>
    <row r="39" spans="1:6" ht="56.4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3384.63</v>
      </c>
      <c r="F39" s="40" t="str">
        <f t="shared" si="0"/>
        <v>-</v>
      </c>
    </row>
    <row r="40" spans="1:6" ht="14.4">
      <c r="A40" s="36" t="s">
        <v>72</v>
      </c>
      <c r="B40" s="37" t="s">
        <v>31</v>
      </c>
      <c r="C40" s="38" t="s">
        <v>73</v>
      </c>
      <c r="D40" s="39">
        <v>8667200</v>
      </c>
      <c r="E40" s="39">
        <v>10283.620000000001</v>
      </c>
      <c r="F40" s="40">
        <f t="shared" si="0"/>
        <v>8656916.3800000008</v>
      </c>
    </row>
    <row r="41" spans="1:6" ht="14.4">
      <c r="A41" s="36" t="s">
        <v>74</v>
      </c>
      <c r="B41" s="37" t="s">
        <v>31</v>
      </c>
      <c r="C41" s="38" t="s">
        <v>75</v>
      </c>
      <c r="D41" s="39">
        <v>4562500</v>
      </c>
      <c r="E41" s="39">
        <v>20</v>
      </c>
      <c r="F41" s="40">
        <f t="shared" si="0"/>
        <v>4562480</v>
      </c>
    </row>
    <row r="42" spans="1:6" ht="28.2" customHeight="1">
      <c r="A42" s="36" t="s">
        <v>76</v>
      </c>
      <c r="B42" s="37" t="s">
        <v>31</v>
      </c>
      <c r="C42" s="38" t="s">
        <v>77</v>
      </c>
      <c r="D42" s="39">
        <v>4562500</v>
      </c>
      <c r="E42" s="39">
        <v>20</v>
      </c>
      <c r="F42" s="40">
        <f t="shared" si="0"/>
        <v>4562480</v>
      </c>
    </row>
    <row r="43" spans="1:6" ht="14.4">
      <c r="A43" s="36" t="s">
        <v>78</v>
      </c>
      <c r="B43" s="37" t="s">
        <v>31</v>
      </c>
      <c r="C43" s="38" t="s">
        <v>79</v>
      </c>
      <c r="D43" s="39">
        <v>4104700</v>
      </c>
      <c r="E43" s="39">
        <v>10263.620000000001</v>
      </c>
      <c r="F43" s="40">
        <f t="shared" si="0"/>
        <v>4094436.38</v>
      </c>
    </row>
    <row r="44" spans="1:6" ht="28.2" customHeight="1">
      <c r="A44" s="36" t="s">
        <v>80</v>
      </c>
      <c r="B44" s="37" t="s">
        <v>31</v>
      </c>
      <c r="C44" s="38" t="s">
        <v>81</v>
      </c>
      <c r="D44" s="39">
        <v>4104700</v>
      </c>
      <c r="E44" s="39">
        <v>10263.620000000001</v>
      </c>
      <c r="F44" s="40">
        <f t="shared" si="0"/>
        <v>4094436.38</v>
      </c>
    </row>
    <row r="45" spans="1:6" ht="14.4">
      <c r="A45" s="36" t="s">
        <v>82</v>
      </c>
      <c r="B45" s="37" t="s">
        <v>31</v>
      </c>
      <c r="C45" s="38" t="s">
        <v>83</v>
      </c>
      <c r="D45" s="39">
        <v>800</v>
      </c>
      <c r="E45" s="39" t="s">
        <v>44</v>
      </c>
      <c r="F45" s="40">
        <f t="shared" si="0"/>
        <v>800</v>
      </c>
    </row>
    <row r="46" spans="1:6" ht="39.6" customHeight="1">
      <c r="A46" s="36" t="s">
        <v>84</v>
      </c>
      <c r="B46" s="37" t="s">
        <v>31</v>
      </c>
      <c r="C46" s="38" t="s">
        <v>85</v>
      </c>
      <c r="D46" s="39">
        <v>800</v>
      </c>
      <c r="E46" s="39" t="s">
        <v>44</v>
      </c>
      <c r="F46" s="40">
        <f t="shared" si="0"/>
        <v>800</v>
      </c>
    </row>
    <row r="47" spans="1:6" ht="53.4" customHeight="1">
      <c r="A47" s="36" t="s">
        <v>86</v>
      </c>
      <c r="B47" s="37" t="s">
        <v>31</v>
      </c>
      <c r="C47" s="38" t="s">
        <v>87</v>
      </c>
      <c r="D47" s="39">
        <v>800</v>
      </c>
      <c r="E47" s="39" t="s">
        <v>44</v>
      </c>
      <c r="F47" s="40">
        <f t="shared" si="0"/>
        <v>800</v>
      </c>
    </row>
    <row r="48" spans="1:6" ht="14.4">
      <c r="A48" s="36" t="s">
        <v>88</v>
      </c>
      <c r="B48" s="37" t="s">
        <v>31</v>
      </c>
      <c r="C48" s="38" t="s">
        <v>89</v>
      </c>
      <c r="D48" s="39">
        <v>65284000</v>
      </c>
      <c r="E48" s="39">
        <v>826860.67</v>
      </c>
      <c r="F48" s="40">
        <f t="shared" si="0"/>
        <v>64457139.329999998</v>
      </c>
    </row>
    <row r="49" spans="1:6" ht="28.2" customHeight="1">
      <c r="A49" s="36" t="s">
        <v>90</v>
      </c>
      <c r="B49" s="37" t="s">
        <v>31</v>
      </c>
      <c r="C49" s="38" t="s">
        <v>91</v>
      </c>
      <c r="D49" s="39">
        <v>65284000</v>
      </c>
      <c r="E49" s="39">
        <v>818760.67</v>
      </c>
      <c r="F49" s="40">
        <f t="shared" si="0"/>
        <v>64465239.329999998</v>
      </c>
    </row>
    <row r="50" spans="1:6" ht="18.75" customHeight="1">
      <c r="A50" s="36" t="s">
        <v>92</v>
      </c>
      <c r="B50" s="37" t="s">
        <v>31</v>
      </c>
      <c r="C50" s="38" t="s">
        <v>93</v>
      </c>
      <c r="D50" s="39">
        <v>9683200</v>
      </c>
      <c r="E50" s="39">
        <v>806933.67</v>
      </c>
      <c r="F50" s="40">
        <f t="shared" si="0"/>
        <v>8876266.3300000001</v>
      </c>
    </row>
    <row r="51" spans="1:6" ht="37.200000000000003" customHeight="1">
      <c r="A51" s="36" t="s">
        <v>94</v>
      </c>
      <c r="B51" s="37" t="s">
        <v>31</v>
      </c>
      <c r="C51" s="38" t="s">
        <v>95</v>
      </c>
      <c r="D51" s="39">
        <v>702500</v>
      </c>
      <c r="E51" s="39">
        <v>58542</v>
      </c>
      <c r="F51" s="40">
        <f t="shared" si="0"/>
        <v>643958</v>
      </c>
    </row>
    <row r="52" spans="1:6" ht="34.799999999999997" customHeight="1">
      <c r="A52" s="36" t="s">
        <v>96</v>
      </c>
      <c r="B52" s="37" t="s">
        <v>31</v>
      </c>
      <c r="C52" s="38" t="s">
        <v>97</v>
      </c>
      <c r="D52" s="39">
        <v>702500</v>
      </c>
      <c r="E52" s="39">
        <v>58542</v>
      </c>
      <c r="F52" s="40">
        <f t="shared" si="0"/>
        <v>643958</v>
      </c>
    </row>
    <row r="53" spans="1:6" ht="42.6" customHeight="1">
      <c r="A53" s="36" t="s">
        <v>98</v>
      </c>
      <c r="B53" s="37" t="s">
        <v>31</v>
      </c>
      <c r="C53" s="38" t="s">
        <v>99</v>
      </c>
      <c r="D53" s="39">
        <v>8980700</v>
      </c>
      <c r="E53" s="39">
        <v>748391.67</v>
      </c>
      <c r="F53" s="40">
        <f t="shared" si="0"/>
        <v>8232308.3300000001</v>
      </c>
    </row>
    <row r="54" spans="1:6" ht="49.2" customHeight="1">
      <c r="A54" s="36" t="s">
        <v>100</v>
      </c>
      <c r="B54" s="37" t="s">
        <v>31</v>
      </c>
      <c r="C54" s="38" t="s">
        <v>101</v>
      </c>
      <c r="D54" s="39">
        <v>8980700</v>
      </c>
      <c r="E54" s="39">
        <v>748391.67</v>
      </c>
      <c r="F54" s="40">
        <f t="shared" si="0"/>
        <v>8232308.3300000001</v>
      </c>
    </row>
    <row r="55" spans="1:6" ht="33" customHeight="1">
      <c r="A55" s="36" t="s">
        <v>102</v>
      </c>
      <c r="B55" s="37" t="s">
        <v>31</v>
      </c>
      <c r="C55" s="38" t="s">
        <v>103</v>
      </c>
      <c r="D55" s="39">
        <v>411000</v>
      </c>
      <c r="E55" s="39">
        <v>6489</v>
      </c>
      <c r="F55" s="40">
        <f t="shared" si="0"/>
        <v>404511</v>
      </c>
    </row>
    <row r="56" spans="1:6" ht="28.2" customHeight="1">
      <c r="A56" s="36" t="s">
        <v>104</v>
      </c>
      <c r="B56" s="37" t="s">
        <v>31</v>
      </c>
      <c r="C56" s="38" t="s">
        <v>105</v>
      </c>
      <c r="D56" s="39">
        <v>200</v>
      </c>
      <c r="E56" s="39" t="s">
        <v>44</v>
      </c>
      <c r="F56" s="40">
        <f t="shared" si="0"/>
        <v>200</v>
      </c>
    </row>
    <row r="57" spans="1:6" ht="45.6" customHeight="1">
      <c r="A57" s="36" t="s">
        <v>106</v>
      </c>
      <c r="B57" s="37" t="s">
        <v>31</v>
      </c>
      <c r="C57" s="38" t="s">
        <v>107</v>
      </c>
      <c r="D57" s="39">
        <v>200</v>
      </c>
      <c r="E57" s="39" t="s">
        <v>44</v>
      </c>
      <c r="F57" s="40">
        <f t="shared" si="0"/>
        <v>200</v>
      </c>
    </row>
    <row r="58" spans="1:6" ht="59.4" customHeight="1">
      <c r="A58" s="36" t="s">
        <v>108</v>
      </c>
      <c r="B58" s="37" t="s">
        <v>31</v>
      </c>
      <c r="C58" s="38" t="s">
        <v>109</v>
      </c>
      <c r="D58" s="39">
        <v>410800</v>
      </c>
      <c r="E58" s="39">
        <v>6489</v>
      </c>
      <c r="F58" s="40">
        <f t="shared" si="0"/>
        <v>404311</v>
      </c>
    </row>
    <row r="59" spans="1:6" ht="58.8" customHeight="1">
      <c r="A59" s="36" t="s">
        <v>110</v>
      </c>
      <c r="B59" s="37" t="s">
        <v>31</v>
      </c>
      <c r="C59" s="38" t="s">
        <v>111</v>
      </c>
      <c r="D59" s="39">
        <v>410800</v>
      </c>
      <c r="E59" s="39">
        <v>6489</v>
      </c>
      <c r="F59" s="40">
        <f t="shared" si="0"/>
        <v>404311</v>
      </c>
    </row>
    <row r="60" spans="1:6" ht="14.4">
      <c r="A60" s="36" t="s">
        <v>112</v>
      </c>
      <c r="B60" s="37" t="s">
        <v>31</v>
      </c>
      <c r="C60" s="38" t="s">
        <v>113</v>
      </c>
      <c r="D60" s="39">
        <v>55189800</v>
      </c>
      <c r="E60" s="39">
        <v>5338</v>
      </c>
      <c r="F60" s="40">
        <f t="shared" si="0"/>
        <v>55184462</v>
      </c>
    </row>
    <row r="61" spans="1:6" ht="61.8" customHeight="1">
      <c r="A61" s="36" t="s">
        <v>114</v>
      </c>
      <c r="B61" s="37" t="s">
        <v>31</v>
      </c>
      <c r="C61" s="38" t="s">
        <v>115</v>
      </c>
      <c r="D61" s="39">
        <v>563700</v>
      </c>
      <c r="E61" s="39">
        <v>5338</v>
      </c>
      <c r="F61" s="40">
        <f t="shared" si="0"/>
        <v>558362</v>
      </c>
    </row>
    <row r="62" spans="1:6" ht="70.8" customHeight="1">
      <c r="A62" s="36" t="s">
        <v>116</v>
      </c>
      <c r="B62" s="37" t="s">
        <v>31</v>
      </c>
      <c r="C62" s="38" t="s">
        <v>117</v>
      </c>
      <c r="D62" s="39">
        <v>563700</v>
      </c>
      <c r="E62" s="39">
        <v>5338</v>
      </c>
      <c r="F62" s="40">
        <f t="shared" si="0"/>
        <v>558362</v>
      </c>
    </row>
    <row r="63" spans="1:6" ht="26.4" customHeight="1">
      <c r="A63" s="36" t="s">
        <v>118</v>
      </c>
      <c r="B63" s="37" t="s">
        <v>31</v>
      </c>
      <c r="C63" s="38" t="s">
        <v>119</v>
      </c>
      <c r="D63" s="39">
        <v>54626100</v>
      </c>
      <c r="E63" s="39" t="s">
        <v>44</v>
      </c>
      <c r="F63" s="40">
        <f t="shared" si="0"/>
        <v>54626100</v>
      </c>
    </row>
    <row r="64" spans="1:6" ht="23.4" customHeight="1">
      <c r="A64" s="36" t="s">
        <v>120</v>
      </c>
      <c r="B64" s="37" t="s">
        <v>31</v>
      </c>
      <c r="C64" s="38" t="s">
        <v>121</v>
      </c>
      <c r="D64" s="39">
        <v>54626100</v>
      </c>
      <c r="E64" s="39" t="s">
        <v>44</v>
      </c>
      <c r="F64" s="40">
        <f t="shared" si="0"/>
        <v>54626100</v>
      </c>
    </row>
    <row r="65" spans="1:6" ht="61.8" customHeight="1">
      <c r="A65" s="36" t="s">
        <v>122</v>
      </c>
      <c r="B65" s="37" t="s">
        <v>31</v>
      </c>
      <c r="C65" s="38" t="s">
        <v>123</v>
      </c>
      <c r="D65" s="39" t="s">
        <v>44</v>
      </c>
      <c r="E65" s="39">
        <v>8100</v>
      </c>
      <c r="F65" s="40" t="str">
        <f t="shared" si="0"/>
        <v>-</v>
      </c>
    </row>
    <row r="66" spans="1:6" ht="65.849999999999994" customHeight="1">
      <c r="A66" s="41" t="s">
        <v>124</v>
      </c>
      <c r="B66" s="37" t="s">
        <v>31</v>
      </c>
      <c r="C66" s="38" t="s">
        <v>125</v>
      </c>
      <c r="D66" s="39" t="s">
        <v>44</v>
      </c>
      <c r="E66" s="39">
        <v>8100</v>
      </c>
      <c r="F66" s="40" t="str">
        <f t="shared" si="0"/>
        <v>-</v>
      </c>
    </row>
    <row r="67" spans="1:6" ht="56.4" customHeight="1">
      <c r="A67" s="41" t="s">
        <v>126</v>
      </c>
      <c r="B67" s="37" t="s">
        <v>31</v>
      </c>
      <c r="C67" s="38" t="s">
        <v>127</v>
      </c>
      <c r="D67" s="39" t="s">
        <v>44</v>
      </c>
      <c r="E67" s="39">
        <v>8100</v>
      </c>
      <c r="F67" s="40" t="str">
        <f t="shared" si="0"/>
        <v>-</v>
      </c>
    </row>
    <row r="68" spans="1:6" ht="37.65" customHeight="1">
      <c r="A68" s="36" t="s">
        <v>128</v>
      </c>
      <c r="B68" s="37" t="s">
        <v>31</v>
      </c>
      <c r="C68" s="38" t="s">
        <v>129</v>
      </c>
      <c r="D68" s="39" t="s">
        <v>44</v>
      </c>
      <c r="E68" s="39">
        <v>8100</v>
      </c>
      <c r="F68" s="40" t="str">
        <f t="shared" si="0"/>
        <v>-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0"/>
  <sheetViews>
    <sheetView showGridLines="0" topLeftCell="A177" workbookViewId="0">
      <selection activeCell="A13" sqref="A13:F200"/>
    </sheetView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/>
    <row r="2" spans="1:6" ht="15" customHeight="1">
      <c r="A2" s="107" t="s">
        <v>130</v>
      </c>
      <c r="B2" s="107"/>
      <c r="C2" s="107"/>
      <c r="D2" s="107"/>
      <c r="E2" s="18"/>
      <c r="F2" s="14" t="s">
        <v>131</v>
      </c>
    </row>
    <row r="3" spans="1:6" ht="13.5" customHeight="1">
      <c r="A3" s="45"/>
      <c r="B3" s="45"/>
      <c r="C3" s="46"/>
      <c r="D3" s="47"/>
      <c r="E3" s="47"/>
      <c r="F3" s="47"/>
    </row>
    <row r="4" spans="1:6" ht="10.199999999999999" customHeight="1">
      <c r="A4" s="116" t="s">
        <v>21</v>
      </c>
      <c r="B4" s="108" t="s">
        <v>22</v>
      </c>
      <c r="C4" s="114" t="s">
        <v>132</v>
      </c>
      <c r="D4" s="104" t="s">
        <v>24</v>
      </c>
      <c r="E4" s="119" t="s">
        <v>25</v>
      </c>
      <c r="F4" s="101" t="s">
        <v>26</v>
      </c>
    </row>
    <row r="5" spans="1:6" ht="5.4" customHeight="1">
      <c r="A5" s="117"/>
      <c r="B5" s="109"/>
      <c r="C5" s="115"/>
      <c r="D5" s="105"/>
      <c r="E5" s="120"/>
      <c r="F5" s="102"/>
    </row>
    <row r="6" spans="1:6" ht="9.6" customHeight="1">
      <c r="A6" s="117"/>
      <c r="B6" s="109"/>
      <c r="C6" s="115"/>
      <c r="D6" s="105"/>
      <c r="E6" s="120"/>
      <c r="F6" s="102"/>
    </row>
    <row r="7" spans="1:6" ht="6" customHeight="1">
      <c r="A7" s="117"/>
      <c r="B7" s="109"/>
      <c r="C7" s="115"/>
      <c r="D7" s="105"/>
      <c r="E7" s="120"/>
      <c r="F7" s="102"/>
    </row>
    <row r="8" spans="1:6" ht="6.6" customHeight="1">
      <c r="A8" s="117"/>
      <c r="B8" s="109"/>
      <c r="C8" s="115"/>
      <c r="D8" s="105"/>
      <c r="E8" s="120"/>
      <c r="F8" s="102"/>
    </row>
    <row r="9" spans="1:6" ht="10.95" customHeight="1">
      <c r="A9" s="117"/>
      <c r="B9" s="109"/>
      <c r="C9" s="115"/>
      <c r="D9" s="105"/>
      <c r="E9" s="120"/>
      <c r="F9" s="102"/>
    </row>
    <row r="10" spans="1:6" ht="4.2" hidden="1" customHeight="1">
      <c r="A10" s="117"/>
      <c r="B10" s="109"/>
      <c r="C10" s="48"/>
      <c r="D10" s="105"/>
      <c r="E10" s="49"/>
      <c r="F10" s="50"/>
    </row>
    <row r="11" spans="1:6" ht="13.2" hidden="1" customHeight="1">
      <c r="A11" s="118"/>
      <c r="B11" s="110"/>
      <c r="C11" s="51"/>
      <c r="D11" s="10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4.4">
      <c r="A13" s="55" t="s">
        <v>133</v>
      </c>
      <c r="B13" s="56" t="s">
        <v>134</v>
      </c>
      <c r="C13" s="57" t="s">
        <v>135</v>
      </c>
      <c r="D13" s="58">
        <v>75185700</v>
      </c>
      <c r="E13" s="59">
        <v>379399.2</v>
      </c>
      <c r="F13" s="60">
        <f>IF(OR(D13="-",IF(E13="-",0,E13)&gt;=IF(D13="-",0,D13)),"-",IF(D13="-",0,D13)-IF(E13="-",0,E13))</f>
        <v>74806300.799999997</v>
      </c>
    </row>
    <row r="14" spans="1:6" ht="14.4">
      <c r="A14" s="61" t="s">
        <v>33</v>
      </c>
      <c r="B14" s="62"/>
      <c r="C14" s="63"/>
      <c r="D14" s="64"/>
      <c r="E14" s="65"/>
      <c r="F14" s="66"/>
    </row>
    <row r="15" spans="1:6" ht="18.75" customHeight="1">
      <c r="A15" s="67" t="s">
        <v>136</v>
      </c>
      <c r="B15" s="68" t="s">
        <v>134</v>
      </c>
      <c r="C15" s="69" t="s">
        <v>137</v>
      </c>
      <c r="D15" s="70">
        <v>75185700</v>
      </c>
      <c r="E15" s="71">
        <v>379399.2</v>
      </c>
      <c r="F15" s="72">
        <f t="shared" ref="F15:F46" si="0">IF(OR(D15="-",IF(E15="-",0,E15)&gt;=IF(D15="-",0,D15)),"-",IF(D15="-",0,D15)-IF(E15="-",0,E15))</f>
        <v>74806300.799999997</v>
      </c>
    </row>
    <row r="16" spans="1:6" ht="14.4">
      <c r="A16" s="55" t="s">
        <v>138</v>
      </c>
      <c r="B16" s="56" t="s">
        <v>134</v>
      </c>
      <c r="C16" s="57" t="s">
        <v>139</v>
      </c>
      <c r="D16" s="58">
        <v>8795900</v>
      </c>
      <c r="E16" s="59">
        <v>231883.68</v>
      </c>
      <c r="F16" s="60">
        <f t="shared" si="0"/>
        <v>8564016.3200000003</v>
      </c>
    </row>
    <row r="17" spans="1:6" ht="37.65" customHeight="1">
      <c r="A17" s="67" t="s">
        <v>140</v>
      </c>
      <c r="B17" s="68" t="s">
        <v>134</v>
      </c>
      <c r="C17" s="69" t="s">
        <v>141</v>
      </c>
      <c r="D17" s="70">
        <v>8249000</v>
      </c>
      <c r="E17" s="71">
        <v>212062.68</v>
      </c>
      <c r="F17" s="72">
        <f t="shared" si="0"/>
        <v>8036937.3200000003</v>
      </c>
    </row>
    <row r="18" spans="1:6" ht="18.75" customHeight="1">
      <c r="A18" s="67" t="s">
        <v>142</v>
      </c>
      <c r="B18" s="68" t="s">
        <v>134</v>
      </c>
      <c r="C18" s="69" t="s">
        <v>143</v>
      </c>
      <c r="D18" s="70">
        <v>8248800</v>
      </c>
      <c r="E18" s="71">
        <v>212062.68</v>
      </c>
      <c r="F18" s="72">
        <f t="shared" si="0"/>
        <v>8036737.3200000003</v>
      </c>
    </row>
    <row r="19" spans="1:6" ht="14.4">
      <c r="A19" s="67" t="s">
        <v>144</v>
      </c>
      <c r="B19" s="68" t="s">
        <v>134</v>
      </c>
      <c r="C19" s="69" t="s">
        <v>145</v>
      </c>
      <c r="D19" s="70">
        <v>8248800</v>
      </c>
      <c r="E19" s="71">
        <v>212062.68</v>
      </c>
      <c r="F19" s="72">
        <f t="shared" si="0"/>
        <v>8036737.3200000003</v>
      </c>
    </row>
    <row r="20" spans="1:6" ht="18.75" customHeight="1">
      <c r="A20" s="67" t="s">
        <v>146</v>
      </c>
      <c r="B20" s="68" t="s">
        <v>134</v>
      </c>
      <c r="C20" s="69" t="s">
        <v>147</v>
      </c>
      <c r="D20" s="70">
        <v>8248800</v>
      </c>
      <c r="E20" s="71">
        <v>212062.68</v>
      </c>
      <c r="F20" s="72">
        <f t="shared" si="0"/>
        <v>8036737.3200000003</v>
      </c>
    </row>
    <row r="21" spans="1:6" ht="28.2" customHeight="1">
      <c r="A21" s="67" t="s">
        <v>148</v>
      </c>
      <c r="B21" s="68" t="s">
        <v>134</v>
      </c>
      <c r="C21" s="69" t="s">
        <v>149</v>
      </c>
      <c r="D21" s="70">
        <v>7389900</v>
      </c>
      <c r="E21" s="71">
        <v>198868.41</v>
      </c>
      <c r="F21" s="72">
        <f t="shared" si="0"/>
        <v>7191031.5899999999</v>
      </c>
    </row>
    <row r="22" spans="1:6" ht="46.95" customHeight="1">
      <c r="A22" s="55" t="s">
        <v>150</v>
      </c>
      <c r="B22" s="56" t="s">
        <v>134</v>
      </c>
      <c r="C22" s="57" t="s">
        <v>151</v>
      </c>
      <c r="D22" s="58">
        <v>7389900</v>
      </c>
      <c r="E22" s="59">
        <v>198868.41</v>
      </c>
      <c r="F22" s="60">
        <f t="shared" si="0"/>
        <v>7191031.5899999999</v>
      </c>
    </row>
    <row r="23" spans="1:6" ht="18.75" customHeight="1">
      <c r="A23" s="67" t="s">
        <v>152</v>
      </c>
      <c r="B23" s="68" t="s">
        <v>134</v>
      </c>
      <c r="C23" s="69" t="s">
        <v>153</v>
      </c>
      <c r="D23" s="70">
        <v>7389900</v>
      </c>
      <c r="E23" s="71">
        <v>198868.41</v>
      </c>
      <c r="F23" s="72">
        <f t="shared" si="0"/>
        <v>7191031.5899999999</v>
      </c>
    </row>
    <row r="24" spans="1:6" ht="18.75" customHeight="1">
      <c r="A24" s="67" t="s">
        <v>154</v>
      </c>
      <c r="B24" s="68" t="s">
        <v>134</v>
      </c>
      <c r="C24" s="69" t="s">
        <v>155</v>
      </c>
      <c r="D24" s="70">
        <v>5437200</v>
      </c>
      <c r="E24" s="71">
        <v>197636.56</v>
      </c>
      <c r="F24" s="72">
        <f t="shared" si="0"/>
        <v>5239563.4400000004</v>
      </c>
    </row>
    <row r="25" spans="1:6" ht="28.2" customHeight="1">
      <c r="A25" s="67" t="s">
        <v>156</v>
      </c>
      <c r="B25" s="68" t="s">
        <v>134</v>
      </c>
      <c r="C25" s="69" t="s">
        <v>157</v>
      </c>
      <c r="D25" s="70">
        <v>310700</v>
      </c>
      <c r="E25" s="71" t="s">
        <v>44</v>
      </c>
      <c r="F25" s="72">
        <f t="shared" si="0"/>
        <v>310700</v>
      </c>
    </row>
    <row r="26" spans="1:6" ht="28.2" customHeight="1">
      <c r="A26" s="67" t="s">
        <v>158</v>
      </c>
      <c r="B26" s="68" t="s">
        <v>134</v>
      </c>
      <c r="C26" s="69" t="s">
        <v>159</v>
      </c>
      <c r="D26" s="70">
        <v>1642000</v>
      </c>
      <c r="E26" s="71">
        <v>1231.8499999999999</v>
      </c>
      <c r="F26" s="72">
        <f t="shared" si="0"/>
        <v>1640768.15</v>
      </c>
    </row>
    <row r="27" spans="1:6" ht="18.75" customHeight="1">
      <c r="A27" s="67" t="s">
        <v>160</v>
      </c>
      <c r="B27" s="68" t="s">
        <v>134</v>
      </c>
      <c r="C27" s="69" t="s">
        <v>161</v>
      </c>
      <c r="D27" s="70">
        <v>858900</v>
      </c>
      <c r="E27" s="71">
        <v>13194.27</v>
      </c>
      <c r="F27" s="72">
        <f t="shared" si="0"/>
        <v>845705.73</v>
      </c>
    </row>
    <row r="28" spans="1:6" ht="18.75" customHeight="1">
      <c r="A28" s="55" t="s">
        <v>162</v>
      </c>
      <c r="B28" s="56" t="s">
        <v>134</v>
      </c>
      <c r="C28" s="57" t="s">
        <v>163</v>
      </c>
      <c r="D28" s="58">
        <v>858900</v>
      </c>
      <c r="E28" s="59">
        <v>13194.27</v>
      </c>
      <c r="F28" s="60">
        <f t="shared" si="0"/>
        <v>845705.73</v>
      </c>
    </row>
    <row r="29" spans="1:6" ht="18.75" customHeight="1">
      <c r="A29" s="67" t="s">
        <v>164</v>
      </c>
      <c r="B29" s="68" t="s">
        <v>134</v>
      </c>
      <c r="C29" s="69" t="s">
        <v>165</v>
      </c>
      <c r="D29" s="70">
        <v>858900</v>
      </c>
      <c r="E29" s="71">
        <v>13194.27</v>
      </c>
      <c r="F29" s="72">
        <f t="shared" si="0"/>
        <v>845705.73</v>
      </c>
    </row>
    <row r="30" spans="1:6" ht="14.4">
      <c r="A30" s="67" t="s">
        <v>166</v>
      </c>
      <c r="B30" s="68" t="s">
        <v>134</v>
      </c>
      <c r="C30" s="69" t="s">
        <v>167</v>
      </c>
      <c r="D30" s="70">
        <v>783000</v>
      </c>
      <c r="E30" s="71">
        <v>8500</v>
      </c>
      <c r="F30" s="72">
        <f t="shared" si="0"/>
        <v>774500</v>
      </c>
    </row>
    <row r="31" spans="1:6" ht="14.4">
      <c r="A31" s="67" t="s">
        <v>168</v>
      </c>
      <c r="B31" s="68" t="s">
        <v>134</v>
      </c>
      <c r="C31" s="69" t="s">
        <v>169</v>
      </c>
      <c r="D31" s="70">
        <v>75900</v>
      </c>
      <c r="E31" s="71">
        <v>4694.2700000000004</v>
      </c>
      <c r="F31" s="72">
        <f t="shared" si="0"/>
        <v>71205.73</v>
      </c>
    </row>
    <row r="32" spans="1:6" ht="18.75" customHeight="1">
      <c r="A32" s="67" t="s">
        <v>170</v>
      </c>
      <c r="B32" s="68" t="s">
        <v>134</v>
      </c>
      <c r="C32" s="69" t="s">
        <v>171</v>
      </c>
      <c r="D32" s="70">
        <v>200</v>
      </c>
      <c r="E32" s="71" t="s">
        <v>44</v>
      </c>
      <c r="F32" s="72">
        <f t="shared" si="0"/>
        <v>200</v>
      </c>
    </row>
    <row r="33" spans="1:6" ht="14.4">
      <c r="A33" s="67" t="s">
        <v>172</v>
      </c>
      <c r="B33" s="68" t="s">
        <v>134</v>
      </c>
      <c r="C33" s="69" t="s">
        <v>173</v>
      </c>
      <c r="D33" s="70">
        <v>200</v>
      </c>
      <c r="E33" s="71" t="s">
        <v>44</v>
      </c>
      <c r="F33" s="72">
        <f t="shared" si="0"/>
        <v>200</v>
      </c>
    </row>
    <row r="34" spans="1:6" ht="56.4" customHeight="1">
      <c r="A34" s="73" t="s">
        <v>174</v>
      </c>
      <c r="B34" s="68" t="s">
        <v>134</v>
      </c>
      <c r="C34" s="69" t="s">
        <v>175</v>
      </c>
      <c r="D34" s="70">
        <v>200</v>
      </c>
      <c r="E34" s="71" t="s">
        <v>44</v>
      </c>
      <c r="F34" s="72">
        <f t="shared" si="0"/>
        <v>200</v>
      </c>
    </row>
    <row r="35" spans="1:6" ht="18.75" customHeight="1">
      <c r="A35" s="55" t="s">
        <v>162</v>
      </c>
      <c r="B35" s="56" t="s">
        <v>134</v>
      </c>
      <c r="C35" s="57" t="s">
        <v>176</v>
      </c>
      <c r="D35" s="58">
        <v>200</v>
      </c>
      <c r="E35" s="59" t="s">
        <v>44</v>
      </c>
      <c r="F35" s="60">
        <f t="shared" si="0"/>
        <v>200</v>
      </c>
    </row>
    <row r="36" spans="1:6" ht="18.75" customHeight="1">
      <c r="A36" s="67" t="s">
        <v>164</v>
      </c>
      <c r="B36" s="68" t="s">
        <v>134</v>
      </c>
      <c r="C36" s="69" t="s">
        <v>177</v>
      </c>
      <c r="D36" s="70">
        <v>200</v>
      </c>
      <c r="E36" s="71" t="s">
        <v>44</v>
      </c>
      <c r="F36" s="72">
        <f t="shared" si="0"/>
        <v>200</v>
      </c>
    </row>
    <row r="37" spans="1:6" ht="14.4">
      <c r="A37" s="67" t="s">
        <v>166</v>
      </c>
      <c r="B37" s="68" t="s">
        <v>134</v>
      </c>
      <c r="C37" s="69" t="s">
        <v>178</v>
      </c>
      <c r="D37" s="70">
        <v>200</v>
      </c>
      <c r="E37" s="71" t="s">
        <v>44</v>
      </c>
      <c r="F37" s="72">
        <f t="shared" si="0"/>
        <v>200</v>
      </c>
    </row>
    <row r="38" spans="1:6" ht="28.2" customHeight="1">
      <c r="A38" s="67" t="s">
        <v>179</v>
      </c>
      <c r="B38" s="68" t="s">
        <v>134</v>
      </c>
      <c r="C38" s="69" t="s">
        <v>180</v>
      </c>
      <c r="D38" s="70">
        <v>117700</v>
      </c>
      <c r="E38" s="71">
        <v>9850</v>
      </c>
      <c r="F38" s="72">
        <f t="shared" si="0"/>
        <v>107850</v>
      </c>
    </row>
    <row r="39" spans="1:6" ht="18.75" customHeight="1">
      <c r="A39" s="67" t="s">
        <v>170</v>
      </c>
      <c r="B39" s="68" t="s">
        <v>134</v>
      </c>
      <c r="C39" s="69" t="s">
        <v>181</v>
      </c>
      <c r="D39" s="70">
        <v>117700</v>
      </c>
      <c r="E39" s="71">
        <v>9850</v>
      </c>
      <c r="F39" s="72">
        <f t="shared" si="0"/>
        <v>107850</v>
      </c>
    </row>
    <row r="40" spans="1:6" ht="14.4">
      <c r="A40" s="67" t="s">
        <v>172</v>
      </c>
      <c r="B40" s="68" t="s">
        <v>134</v>
      </c>
      <c r="C40" s="69" t="s">
        <v>182</v>
      </c>
      <c r="D40" s="70">
        <v>117700</v>
      </c>
      <c r="E40" s="71">
        <v>9850</v>
      </c>
      <c r="F40" s="72">
        <f t="shared" si="0"/>
        <v>107850</v>
      </c>
    </row>
    <row r="41" spans="1:6" ht="37.65" customHeight="1">
      <c r="A41" s="67" t="s">
        <v>183</v>
      </c>
      <c r="B41" s="68" t="s">
        <v>134</v>
      </c>
      <c r="C41" s="69" t="s">
        <v>184</v>
      </c>
      <c r="D41" s="70">
        <v>117700</v>
      </c>
      <c r="E41" s="71">
        <v>9850</v>
      </c>
      <c r="F41" s="72">
        <f t="shared" si="0"/>
        <v>107850</v>
      </c>
    </row>
    <row r="42" spans="1:6" ht="14.4">
      <c r="A42" s="55" t="s">
        <v>185</v>
      </c>
      <c r="B42" s="56" t="s">
        <v>134</v>
      </c>
      <c r="C42" s="57" t="s">
        <v>186</v>
      </c>
      <c r="D42" s="58">
        <v>117700</v>
      </c>
      <c r="E42" s="59">
        <v>9850</v>
      </c>
      <c r="F42" s="60">
        <f t="shared" si="0"/>
        <v>107850</v>
      </c>
    </row>
    <row r="43" spans="1:6" ht="14.4">
      <c r="A43" s="67" t="s">
        <v>112</v>
      </c>
      <c r="B43" s="68" t="s">
        <v>134</v>
      </c>
      <c r="C43" s="69" t="s">
        <v>187</v>
      </c>
      <c r="D43" s="70">
        <v>117700</v>
      </c>
      <c r="E43" s="71">
        <v>9850</v>
      </c>
      <c r="F43" s="72">
        <f t="shared" si="0"/>
        <v>107850</v>
      </c>
    </row>
    <row r="44" spans="1:6" ht="14.4">
      <c r="A44" s="67" t="s">
        <v>188</v>
      </c>
      <c r="B44" s="68" t="s">
        <v>134</v>
      </c>
      <c r="C44" s="69" t="s">
        <v>189</v>
      </c>
      <c r="D44" s="70">
        <v>10000</v>
      </c>
      <c r="E44" s="71" t="s">
        <v>44</v>
      </c>
      <c r="F44" s="72">
        <f t="shared" si="0"/>
        <v>10000</v>
      </c>
    </row>
    <row r="45" spans="1:6" ht="18.75" customHeight="1">
      <c r="A45" s="67" t="s">
        <v>170</v>
      </c>
      <c r="B45" s="68" t="s">
        <v>134</v>
      </c>
      <c r="C45" s="69" t="s">
        <v>190</v>
      </c>
      <c r="D45" s="70">
        <v>10000</v>
      </c>
      <c r="E45" s="71" t="s">
        <v>44</v>
      </c>
      <c r="F45" s="72">
        <f t="shared" si="0"/>
        <v>10000</v>
      </c>
    </row>
    <row r="46" spans="1:6" ht="14.4">
      <c r="A46" s="67" t="s">
        <v>191</v>
      </c>
      <c r="B46" s="68" t="s">
        <v>134</v>
      </c>
      <c r="C46" s="69" t="s">
        <v>192</v>
      </c>
      <c r="D46" s="70">
        <v>10000</v>
      </c>
      <c r="E46" s="71" t="s">
        <v>44</v>
      </c>
      <c r="F46" s="72">
        <f t="shared" si="0"/>
        <v>10000</v>
      </c>
    </row>
    <row r="47" spans="1:6" ht="46.95" customHeight="1">
      <c r="A47" s="67" t="s">
        <v>193</v>
      </c>
      <c r="B47" s="68" t="s">
        <v>134</v>
      </c>
      <c r="C47" s="69" t="s">
        <v>194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14.4">
      <c r="A48" s="55" t="s">
        <v>195</v>
      </c>
      <c r="B48" s="56" t="s">
        <v>134</v>
      </c>
      <c r="C48" s="57" t="s">
        <v>196</v>
      </c>
      <c r="D48" s="58">
        <v>10000</v>
      </c>
      <c r="E48" s="59" t="s">
        <v>44</v>
      </c>
      <c r="F48" s="60">
        <f t="shared" si="1"/>
        <v>10000</v>
      </c>
    </row>
    <row r="49" spans="1:6" ht="14.4">
      <c r="A49" s="67" t="s">
        <v>197</v>
      </c>
      <c r="B49" s="68" t="s">
        <v>134</v>
      </c>
      <c r="C49" s="69" t="s">
        <v>198</v>
      </c>
      <c r="D49" s="70">
        <v>10000</v>
      </c>
      <c r="E49" s="71" t="s">
        <v>44</v>
      </c>
      <c r="F49" s="72">
        <f t="shared" si="1"/>
        <v>10000</v>
      </c>
    </row>
    <row r="50" spans="1:6" ht="14.4">
      <c r="A50" s="67" t="s">
        <v>199</v>
      </c>
      <c r="B50" s="68" t="s">
        <v>134</v>
      </c>
      <c r="C50" s="69" t="s">
        <v>200</v>
      </c>
      <c r="D50" s="70">
        <v>419200</v>
      </c>
      <c r="E50" s="71">
        <v>9971</v>
      </c>
      <c r="F50" s="72">
        <f t="shared" si="1"/>
        <v>409229</v>
      </c>
    </row>
    <row r="51" spans="1:6" ht="18.75" customHeight="1">
      <c r="A51" s="67" t="s">
        <v>142</v>
      </c>
      <c r="B51" s="68" t="s">
        <v>134</v>
      </c>
      <c r="C51" s="69" t="s">
        <v>201</v>
      </c>
      <c r="D51" s="70">
        <v>134200</v>
      </c>
      <c r="E51" s="71" t="s">
        <v>44</v>
      </c>
      <c r="F51" s="72">
        <f t="shared" si="1"/>
        <v>134200</v>
      </c>
    </row>
    <row r="52" spans="1:6" ht="14.4">
      <c r="A52" s="67" t="s">
        <v>144</v>
      </c>
      <c r="B52" s="68" t="s">
        <v>134</v>
      </c>
      <c r="C52" s="69" t="s">
        <v>202</v>
      </c>
      <c r="D52" s="70">
        <v>134200</v>
      </c>
      <c r="E52" s="71" t="s">
        <v>44</v>
      </c>
      <c r="F52" s="72">
        <f t="shared" si="1"/>
        <v>134200</v>
      </c>
    </row>
    <row r="53" spans="1:6" ht="18.75" customHeight="1">
      <c r="A53" s="67" t="s">
        <v>146</v>
      </c>
      <c r="B53" s="68" t="s">
        <v>134</v>
      </c>
      <c r="C53" s="69" t="s">
        <v>203</v>
      </c>
      <c r="D53" s="70">
        <v>134200</v>
      </c>
      <c r="E53" s="71" t="s">
        <v>44</v>
      </c>
      <c r="F53" s="72">
        <f t="shared" si="1"/>
        <v>134200</v>
      </c>
    </row>
    <row r="54" spans="1:6" ht="18.75" customHeight="1">
      <c r="A54" s="67" t="s">
        <v>204</v>
      </c>
      <c r="B54" s="68" t="s">
        <v>134</v>
      </c>
      <c r="C54" s="69" t="s">
        <v>205</v>
      </c>
      <c r="D54" s="70">
        <v>134200</v>
      </c>
      <c r="E54" s="71" t="s">
        <v>44</v>
      </c>
      <c r="F54" s="72">
        <f t="shared" si="1"/>
        <v>134200</v>
      </c>
    </row>
    <row r="55" spans="1:6" ht="14.4">
      <c r="A55" s="55" t="s">
        <v>195</v>
      </c>
      <c r="B55" s="56" t="s">
        <v>134</v>
      </c>
      <c r="C55" s="57" t="s">
        <v>206</v>
      </c>
      <c r="D55" s="58">
        <v>134200</v>
      </c>
      <c r="E55" s="59" t="s">
        <v>44</v>
      </c>
      <c r="F55" s="60">
        <f t="shared" si="1"/>
        <v>134200</v>
      </c>
    </row>
    <row r="56" spans="1:6" ht="14.4">
      <c r="A56" s="67" t="s">
        <v>207</v>
      </c>
      <c r="B56" s="68" t="s">
        <v>134</v>
      </c>
      <c r="C56" s="69" t="s">
        <v>208</v>
      </c>
      <c r="D56" s="70">
        <v>134200</v>
      </c>
      <c r="E56" s="71" t="s">
        <v>44</v>
      </c>
      <c r="F56" s="72">
        <f t="shared" si="1"/>
        <v>134200</v>
      </c>
    </row>
    <row r="57" spans="1:6" ht="18.75" customHeight="1">
      <c r="A57" s="67" t="s">
        <v>209</v>
      </c>
      <c r="B57" s="68" t="s">
        <v>134</v>
      </c>
      <c r="C57" s="69" t="s">
        <v>210</v>
      </c>
      <c r="D57" s="70">
        <v>131700</v>
      </c>
      <c r="E57" s="71" t="s">
        <v>44</v>
      </c>
      <c r="F57" s="72">
        <f t="shared" si="1"/>
        <v>131700</v>
      </c>
    </row>
    <row r="58" spans="1:6" ht="14.4">
      <c r="A58" s="67" t="s">
        <v>211</v>
      </c>
      <c r="B58" s="68" t="s">
        <v>134</v>
      </c>
      <c r="C58" s="69" t="s">
        <v>212</v>
      </c>
      <c r="D58" s="70">
        <v>2500</v>
      </c>
      <c r="E58" s="71" t="s">
        <v>44</v>
      </c>
      <c r="F58" s="72">
        <f t="shared" si="1"/>
        <v>2500</v>
      </c>
    </row>
    <row r="59" spans="1:6" ht="18.75" customHeight="1">
      <c r="A59" s="67" t="s">
        <v>213</v>
      </c>
      <c r="B59" s="68" t="s">
        <v>134</v>
      </c>
      <c r="C59" s="69" t="s">
        <v>214</v>
      </c>
      <c r="D59" s="70">
        <v>130000</v>
      </c>
      <c r="E59" s="71">
        <v>3887</v>
      </c>
      <c r="F59" s="72">
        <f t="shared" si="1"/>
        <v>126113</v>
      </c>
    </row>
    <row r="60" spans="1:6" ht="14.4">
      <c r="A60" s="67" t="s">
        <v>144</v>
      </c>
      <c r="B60" s="68" t="s">
        <v>134</v>
      </c>
      <c r="C60" s="69" t="s">
        <v>215</v>
      </c>
      <c r="D60" s="70">
        <v>130000</v>
      </c>
      <c r="E60" s="71">
        <v>3887</v>
      </c>
      <c r="F60" s="72">
        <f t="shared" si="1"/>
        <v>126113</v>
      </c>
    </row>
    <row r="61" spans="1:6" ht="28.2" customHeight="1">
      <c r="A61" s="67" t="s">
        <v>216</v>
      </c>
      <c r="B61" s="68" t="s">
        <v>134</v>
      </c>
      <c r="C61" s="69" t="s">
        <v>217</v>
      </c>
      <c r="D61" s="70">
        <v>130000</v>
      </c>
      <c r="E61" s="71">
        <v>3887</v>
      </c>
      <c r="F61" s="72">
        <f t="shared" si="1"/>
        <v>126113</v>
      </c>
    </row>
    <row r="62" spans="1:6" ht="46.95" customHeight="1">
      <c r="A62" s="67" t="s">
        <v>218</v>
      </c>
      <c r="B62" s="68" t="s">
        <v>134</v>
      </c>
      <c r="C62" s="69" t="s">
        <v>219</v>
      </c>
      <c r="D62" s="70">
        <v>110000</v>
      </c>
      <c r="E62" s="71">
        <v>3887</v>
      </c>
      <c r="F62" s="72">
        <f t="shared" si="1"/>
        <v>106113</v>
      </c>
    </row>
    <row r="63" spans="1:6" ht="18.75" customHeight="1">
      <c r="A63" s="55" t="s">
        <v>162</v>
      </c>
      <c r="B63" s="56" t="s">
        <v>134</v>
      </c>
      <c r="C63" s="57" t="s">
        <v>220</v>
      </c>
      <c r="D63" s="58">
        <v>110000</v>
      </c>
      <c r="E63" s="59">
        <v>3887</v>
      </c>
      <c r="F63" s="60">
        <f t="shared" si="1"/>
        <v>106113</v>
      </c>
    </row>
    <row r="64" spans="1:6" ht="18.75" customHeight="1">
      <c r="A64" s="67" t="s">
        <v>164</v>
      </c>
      <c r="B64" s="68" t="s">
        <v>134</v>
      </c>
      <c r="C64" s="69" t="s">
        <v>221</v>
      </c>
      <c r="D64" s="70">
        <v>110000</v>
      </c>
      <c r="E64" s="71">
        <v>3887</v>
      </c>
      <c r="F64" s="72">
        <f t="shared" si="1"/>
        <v>106113</v>
      </c>
    </row>
    <row r="65" spans="1:6" ht="14.4">
      <c r="A65" s="67" t="s">
        <v>166</v>
      </c>
      <c r="B65" s="68" t="s">
        <v>134</v>
      </c>
      <c r="C65" s="69" t="s">
        <v>222</v>
      </c>
      <c r="D65" s="70">
        <v>110000</v>
      </c>
      <c r="E65" s="71">
        <v>3887</v>
      </c>
      <c r="F65" s="72">
        <f t="shared" si="1"/>
        <v>106113</v>
      </c>
    </row>
    <row r="66" spans="1:6" ht="14.4">
      <c r="A66" s="67" t="s">
        <v>223</v>
      </c>
      <c r="B66" s="68" t="s">
        <v>134</v>
      </c>
      <c r="C66" s="69" t="s">
        <v>224</v>
      </c>
      <c r="D66" s="70">
        <v>20000</v>
      </c>
      <c r="E66" s="71" t="s">
        <v>44</v>
      </c>
      <c r="F66" s="72">
        <f t="shared" si="1"/>
        <v>20000</v>
      </c>
    </row>
    <row r="67" spans="1:6" ht="14.4">
      <c r="A67" s="55" t="s">
        <v>195</v>
      </c>
      <c r="B67" s="56" t="s">
        <v>134</v>
      </c>
      <c r="C67" s="57" t="s">
        <v>225</v>
      </c>
      <c r="D67" s="58">
        <v>20000</v>
      </c>
      <c r="E67" s="59" t="s">
        <v>44</v>
      </c>
      <c r="F67" s="60">
        <f t="shared" si="1"/>
        <v>20000</v>
      </c>
    </row>
    <row r="68" spans="1:6" ht="14.4">
      <c r="A68" s="67" t="s">
        <v>207</v>
      </c>
      <c r="B68" s="68" t="s">
        <v>134</v>
      </c>
      <c r="C68" s="69" t="s">
        <v>226</v>
      </c>
      <c r="D68" s="70">
        <v>20000</v>
      </c>
      <c r="E68" s="71" t="s">
        <v>44</v>
      </c>
      <c r="F68" s="72">
        <f t="shared" si="1"/>
        <v>20000</v>
      </c>
    </row>
    <row r="69" spans="1:6" ht="14.4">
      <c r="A69" s="67" t="s">
        <v>227</v>
      </c>
      <c r="B69" s="68" t="s">
        <v>134</v>
      </c>
      <c r="C69" s="69" t="s">
        <v>228</v>
      </c>
      <c r="D69" s="70">
        <v>20000</v>
      </c>
      <c r="E69" s="71" t="s">
        <v>44</v>
      </c>
      <c r="F69" s="72">
        <f t="shared" si="1"/>
        <v>20000</v>
      </c>
    </row>
    <row r="70" spans="1:6" ht="37.65" customHeight="1">
      <c r="A70" s="67" t="s">
        <v>229</v>
      </c>
      <c r="B70" s="68" t="s">
        <v>134</v>
      </c>
      <c r="C70" s="69" t="s">
        <v>230</v>
      </c>
      <c r="D70" s="70">
        <v>5000</v>
      </c>
      <c r="E70" s="71" t="s">
        <v>44</v>
      </c>
      <c r="F70" s="72">
        <f t="shared" si="1"/>
        <v>5000</v>
      </c>
    </row>
    <row r="71" spans="1:6" ht="14.4">
      <c r="A71" s="67" t="s">
        <v>144</v>
      </c>
      <c r="B71" s="68" t="s">
        <v>134</v>
      </c>
      <c r="C71" s="69" t="s">
        <v>231</v>
      </c>
      <c r="D71" s="70">
        <v>5000</v>
      </c>
      <c r="E71" s="71" t="s">
        <v>44</v>
      </c>
      <c r="F71" s="72">
        <f t="shared" si="1"/>
        <v>5000</v>
      </c>
    </row>
    <row r="72" spans="1:6" ht="18.75" customHeight="1">
      <c r="A72" s="67" t="s">
        <v>232</v>
      </c>
      <c r="B72" s="68" t="s">
        <v>134</v>
      </c>
      <c r="C72" s="69" t="s">
        <v>233</v>
      </c>
      <c r="D72" s="70">
        <v>5000</v>
      </c>
      <c r="E72" s="71" t="s">
        <v>44</v>
      </c>
      <c r="F72" s="72">
        <f t="shared" si="1"/>
        <v>5000</v>
      </c>
    </row>
    <row r="73" spans="1:6" ht="18.75" customHeight="1">
      <c r="A73" s="67" t="s">
        <v>234</v>
      </c>
      <c r="B73" s="68" t="s">
        <v>134</v>
      </c>
      <c r="C73" s="69" t="s">
        <v>235</v>
      </c>
      <c r="D73" s="70">
        <v>5000</v>
      </c>
      <c r="E73" s="71" t="s">
        <v>44</v>
      </c>
      <c r="F73" s="72">
        <f t="shared" si="1"/>
        <v>5000</v>
      </c>
    </row>
    <row r="74" spans="1:6" ht="18.75" customHeight="1">
      <c r="A74" s="55" t="s">
        <v>162</v>
      </c>
      <c r="B74" s="56" t="s">
        <v>134</v>
      </c>
      <c r="C74" s="57" t="s">
        <v>236</v>
      </c>
      <c r="D74" s="58">
        <v>5000</v>
      </c>
      <c r="E74" s="59" t="s">
        <v>44</v>
      </c>
      <c r="F74" s="60">
        <f t="shared" si="1"/>
        <v>5000</v>
      </c>
    </row>
    <row r="75" spans="1:6" ht="18.75" customHeight="1">
      <c r="A75" s="67" t="s">
        <v>164</v>
      </c>
      <c r="B75" s="68" t="s">
        <v>134</v>
      </c>
      <c r="C75" s="69" t="s">
        <v>237</v>
      </c>
      <c r="D75" s="70">
        <v>5000</v>
      </c>
      <c r="E75" s="71" t="s">
        <v>44</v>
      </c>
      <c r="F75" s="72">
        <f t="shared" si="1"/>
        <v>5000</v>
      </c>
    </row>
    <row r="76" spans="1:6" ht="14.4">
      <c r="A76" s="67" t="s">
        <v>166</v>
      </c>
      <c r="B76" s="68" t="s">
        <v>134</v>
      </c>
      <c r="C76" s="69" t="s">
        <v>238</v>
      </c>
      <c r="D76" s="70">
        <v>5000</v>
      </c>
      <c r="E76" s="71" t="s">
        <v>44</v>
      </c>
      <c r="F76" s="72">
        <f t="shared" si="1"/>
        <v>5000</v>
      </c>
    </row>
    <row r="77" spans="1:6" ht="18.75" customHeight="1">
      <c r="A77" s="67" t="s">
        <v>170</v>
      </c>
      <c r="B77" s="68" t="s">
        <v>134</v>
      </c>
      <c r="C77" s="69" t="s">
        <v>239</v>
      </c>
      <c r="D77" s="70">
        <v>150000</v>
      </c>
      <c r="E77" s="71">
        <v>6084</v>
      </c>
      <c r="F77" s="72">
        <f t="shared" si="1"/>
        <v>143916</v>
      </c>
    </row>
    <row r="78" spans="1:6" ht="14.4">
      <c r="A78" s="67" t="s">
        <v>172</v>
      </c>
      <c r="B78" s="68" t="s">
        <v>134</v>
      </c>
      <c r="C78" s="69" t="s">
        <v>240</v>
      </c>
      <c r="D78" s="70">
        <v>150000</v>
      </c>
      <c r="E78" s="71">
        <v>6084</v>
      </c>
      <c r="F78" s="72">
        <f t="shared" si="1"/>
        <v>143916</v>
      </c>
    </row>
    <row r="79" spans="1:6" ht="28.2" customHeight="1">
      <c r="A79" s="67" t="s">
        <v>241</v>
      </c>
      <c r="B79" s="68" t="s">
        <v>134</v>
      </c>
      <c r="C79" s="69" t="s">
        <v>242</v>
      </c>
      <c r="D79" s="70">
        <v>150000</v>
      </c>
      <c r="E79" s="71">
        <v>6084</v>
      </c>
      <c r="F79" s="72">
        <f t="shared" ref="F79:F110" si="2">IF(OR(D79="-",IF(E79="-",0,E79)&gt;=IF(D79="-",0,D79)),"-",IF(D79="-",0,D79)-IF(E79="-",0,E79))</f>
        <v>143916</v>
      </c>
    </row>
    <row r="80" spans="1:6" ht="18.75" customHeight="1">
      <c r="A80" s="55" t="s">
        <v>162</v>
      </c>
      <c r="B80" s="56" t="s">
        <v>134</v>
      </c>
      <c r="C80" s="57" t="s">
        <v>243</v>
      </c>
      <c r="D80" s="58">
        <v>150000</v>
      </c>
      <c r="E80" s="59">
        <v>6084</v>
      </c>
      <c r="F80" s="60">
        <f t="shared" si="2"/>
        <v>143916</v>
      </c>
    </row>
    <row r="81" spans="1:6" ht="18.75" customHeight="1">
      <c r="A81" s="67" t="s">
        <v>164</v>
      </c>
      <c r="B81" s="68" t="s">
        <v>134</v>
      </c>
      <c r="C81" s="69" t="s">
        <v>244</v>
      </c>
      <c r="D81" s="70">
        <v>150000</v>
      </c>
      <c r="E81" s="71">
        <v>6084</v>
      </c>
      <c r="F81" s="72">
        <f t="shared" si="2"/>
        <v>143916</v>
      </c>
    </row>
    <row r="82" spans="1:6" ht="14.4">
      <c r="A82" s="67" t="s">
        <v>166</v>
      </c>
      <c r="B82" s="68" t="s">
        <v>134</v>
      </c>
      <c r="C82" s="69" t="s">
        <v>245</v>
      </c>
      <c r="D82" s="70">
        <v>150000</v>
      </c>
      <c r="E82" s="71">
        <v>6084</v>
      </c>
      <c r="F82" s="72">
        <f t="shared" si="2"/>
        <v>143916</v>
      </c>
    </row>
    <row r="83" spans="1:6" ht="14.4">
      <c r="A83" s="55" t="s">
        <v>246</v>
      </c>
      <c r="B83" s="56" t="s">
        <v>134</v>
      </c>
      <c r="C83" s="57" t="s">
        <v>247</v>
      </c>
      <c r="D83" s="58">
        <v>410800</v>
      </c>
      <c r="E83" s="59">
        <v>6489</v>
      </c>
      <c r="F83" s="60">
        <f t="shared" si="2"/>
        <v>404311</v>
      </c>
    </row>
    <row r="84" spans="1:6" ht="14.4">
      <c r="A84" s="67" t="s">
        <v>248</v>
      </c>
      <c r="B84" s="68" t="s">
        <v>134</v>
      </c>
      <c r="C84" s="69" t="s">
        <v>249</v>
      </c>
      <c r="D84" s="70">
        <v>410800</v>
      </c>
      <c r="E84" s="71">
        <v>6489</v>
      </c>
      <c r="F84" s="72">
        <f t="shared" si="2"/>
        <v>404311</v>
      </c>
    </row>
    <row r="85" spans="1:6" ht="18.75" customHeight="1">
      <c r="A85" s="67" t="s">
        <v>170</v>
      </c>
      <c r="B85" s="68" t="s">
        <v>134</v>
      </c>
      <c r="C85" s="69" t="s">
        <v>250</v>
      </c>
      <c r="D85" s="70">
        <v>410800</v>
      </c>
      <c r="E85" s="71">
        <v>6489</v>
      </c>
      <c r="F85" s="72">
        <f t="shared" si="2"/>
        <v>404311</v>
      </c>
    </row>
    <row r="86" spans="1:6" ht="14.4">
      <c r="A86" s="67" t="s">
        <v>172</v>
      </c>
      <c r="B86" s="68" t="s">
        <v>134</v>
      </c>
      <c r="C86" s="69" t="s">
        <v>251</v>
      </c>
      <c r="D86" s="70">
        <v>410800</v>
      </c>
      <c r="E86" s="71">
        <v>6489</v>
      </c>
      <c r="F86" s="72">
        <f t="shared" si="2"/>
        <v>404311</v>
      </c>
    </row>
    <row r="87" spans="1:6" ht="28.2" customHeight="1">
      <c r="A87" s="67" t="s">
        <v>252</v>
      </c>
      <c r="B87" s="68" t="s">
        <v>134</v>
      </c>
      <c r="C87" s="69" t="s">
        <v>253</v>
      </c>
      <c r="D87" s="70">
        <v>410800</v>
      </c>
      <c r="E87" s="71">
        <v>6489</v>
      </c>
      <c r="F87" s="72">
        <f t="shared" si="2"/>
        <v>404311</v>
      </c>
    </row>
    <row r="88" spans="1:6" ht="46.95" customHeight="1">
      <c r="A88" s="55" t="s">
        <v>150</v>
      </c>
      <c r="B88" s="56" t="s">
        <v>134</v>
      </c>
      <c r="C88" s="57" t="s">
        <v>254</v>
      </c>
      <c r="D88" s="58">
        <v>382300</v>
      </c>
      <c r="E88" s="59">
        <v>6489</v>
      </c>
      <c r="F88" s="60">
        <f t="shared" si="2"/>
        <v>375811</v>
      </c>
    </row>
    <row r="89" spans="1:6" ht="18.75" customHeight="1">
      <c r="A89" s="67" t="s">
        <v>152</v>
      </c>
      <c r="B89" s="68" t="s">
        <v>134</v>
      </c>
      <c r="C89" s="69" t="s">
        <v>255</v>
      </c>
      <c r="D89" s="70">
        <v>382300</v>
      </c>
      <c r="E89" s="71">
        <v>6489</v>
      </c>
      <c r="F89" s="72">
        <f t="shared" si="2"/>
        <v>375811</v>
      </c>
    </row>
    <row r="90" spans="1:6" ht="18.75" customHeight="1">
      <c r="A90" s="67" t="s">
        <v>154</v>
      </c>
      <c r="B90" s="68" t="s">
        <v>134</v>
      </c>
      <c r="C90" s="69" t="s">
        <v>256</v>
      </c>
      <c r="D90" s="70">
        <v>295900</v>
      </c>
      <c r="E90" s="71">
        <v>6489</v>
      </c>
      <c r="F90" s="72">
        <f t="shared" si="2"/>
        <v>289411</v>
      </c>
    </row>
    <row r="91" spans="1:6" ht="28.2" customHeight="1">
      <c r="A91" s="67" t="s">
        <v>158</v>
      </c>
      <c r="B91" s="68" t="s">
        <v>134</v>
      </c>
      <c r="C91" s="69" t="s">
        <v>257</v>
      </c>
      <c r="D91" s="70">
        <v>86400</v>
      </c>
      <c r="E91" s="71" t="s">
        <v>44</v>
      </c>
      <c r="F91" s="72">
        <f t="shared" si="2"/>
        <v>86400</v>
      </c>
    </row>
    <row r="92" spans="1:6" ht="18.75" customHeight="1">
      <c r="A92" s="55" t="s">
        <v>162</v>
      </c>
      <c r="B92" s="56" t="s">
        <v>134</v>
      </c>
      <c r="C92" s="57" t="s">
        <v>258</v>
      </c>
      <c r="D92" s="58">
        <v>28500</v>
      </c>
      <c r="E92" s="59" t="s">
        <v>44</v>
      </c>
      <c r="F92" s="60">
        <f t="shared" si="2"/>
        <v>28500</v>
      </c>
    </row>
    <row r="93" spans="1:6" ht="18.75" customHeight="1">
      <c r="A93" s="67" t="s">
        <v>164</v>
      </c>
      <c r="B93" s="68" t="s">
        <v>134</v>
      </c>
      <c r="C93" s="69" t="s">
        <v>259</v>
      </c>
      <c r="D93" s="70">
        <v>28500</v>
      </c>
      <c r="E93" s="71" t="s">
        <v>44</v>
      </c>
      <c r="F93" s="72">
        <f t="shared" si="2"/>
        <v>28500</v>
      </c>
    </row>
    <row r="94" spans="1:6" ht="14.4">
      <c r="A94" s="67" t="s">
        <v>166</v>
      </c>
      <c r="B94" s="68" t="s">
        <v>134</v>
      </c>
      <c r="C94" s="69" t="s">
        <v>260</v>
      </c>
      <c r="D94" s="70">
        <v>28500</v>
      </c>
      <c r="E94" s="71" t="s">
        <v>44</v>
      </c>
      <c r="F94" s="72">
        <f t="shared" si="2"/>
        <v>28500</v>
      </c>
    </row>
    <row r="95" spans="1:6" ht="18.75" customHeight="1">
      <c r="A95" s="55" t="s">
        <v>261</v>
      </c>
      <c r="B95" s="56" t="s">
        <v>134</v>
      </c>
      <c r="C95" s="57" t="s">
        <v>262</v>
      </c>
      <c r="D95" s="58">
        <v>334900</v>
      </c>
      <c r="E95" s="59" t="s">
        <v>44</v>
      </c>
      <c r="F95" s="60">
        <f t="shared" si="2"/>
        <v>334900</v>
      </c>
    </row>
    <row r="96" spans="1:6" ht="14.4">
      <c r="A96" s="67" t="s">
        <v>263</v>
      </c>
      <c r="B96" s="68" t="s">
        <v>134</v>
      </c>
      <c r="C96" s="69" t="s">
        <v>264</v>
      </c>
      <c r="D96" s="70">
        <v>334900</v>
      </c>
      <c r="E96" s="71" t="s">
        <v>44</v>
      </c>
      <c r="F96" s="72">
        <f t="shared" si="2"/>
        <v>334900</v>
      </c>
    </row>
    <row r="97" spans="1:6" ht="37.65" customHeight="1">
      <c r="A97" s="67" t="s">
        <v>229</v>
      </c>
      <c r="B97" s="68" t="s">
        <v>134</v>
      </c>
      <c r="C97" s="69" t="s">
        <v>265</v>
      </c>
      <c r="D97" s="70">
        <v>334900</v>
      </c>
      <c r="E97" s="71" t="s">
        <v>44</v>
      </c>
      <c r="F97" s="72">
        <f t="shared" si="2"/>
        <v>334900</v>
      </c>
    </row>
    <row r="98" spans="1:6" ht="14.4">
      <c r="A98" s="67" t="s">
        <v>144</v>
      </c>
      <c r="B98" s="68" t="s">
        <v>134</v>
      </c>
      <c r="C98" s="69" t="s">
        <v>266</v>
      </c>
      <c r="D98" s="70">
        <v>334900</v>
      </c>
      <c r="E98" s="71" t="s">
        <v>44</v>
      </c>
      <c r="F98" s="72">
        <f t="shared" si="2"/>
        <v>334900</v>
      </c>
    </row>
    <row r="99" spans="1:6" ht="18.75" customHeight="1">
      <c r="A99" s="67" t="s">
        <v>267</v>
      </c>
      <c r="B99" s="68" t="s">
        <v>134</v>
      </c>
      <c r="C99" s="69" t="s">
        <v>268</v>
      </c>
      <c r="D99" s="70">
        <v>329900</v>
      </c>
      <c r="E99" s="71" t="s">
        <v>44</v>
      </c>
      <c r="F99" s="72">
        <f t="shared" si="2"/>
        <v>329900</v>
      </c>
    </row>
    <row r="100" spans="1:6" ht="18.75" customHeight="1">
      <c r="A100" s="67" t="s">
        <v>269</v>
      </c>
      <c r="B100" s="68" t="s">
        <v>134</v>
      </c>
      <c r="C100" s="69" t="s">
        <v>270</v>
      </c>
      <c r="D100" s="70">
        <v>328600</v>
      </c>
      <c r="E100" s="71" t="s">
        <v>44</v>
      </c>
      <c r="F100" s="72">
        <f t="shared" si="2"/>
        <v>328600</v>
      </c>
    </row>
    <row r="101" spans="1:6" ht="18.75" customHeight="1">
      <c r="A101" s="55" t="s">
        <v>162</v>
      </c>
      <c r="B101" s="56" t="s">
        <v>134</v>
      </c>
      <c r="C101" s="57" t="s">
        <v>271</v>
      </c>
      <c r="D101" s="58">
        <v>328600</v>
      </c>
      <c r="E101" s="59" t="s">
        <v>44</v>
      </c>
      <c r="F101" s="60">
        <f t="shared" si="2"/>
        <v>328600</v>
      </c>
    </row>
    <row r="102" spans="1:6" ht="18.75" customHeight="1">
      <c r="A102" s="67" t="s">
        <v>164</v>
      </c>
      <c r="B102" s="68" t="s">
        <v>134</v>
      </c>
      <c r="C102" s="69" t="s">
        <v>272</v>
      </c>
      <c r="D102" s="70">
        <v>328600</v>
      </c>
      <c r="E102" s="71" t="s">
        <v>44</v>
      </c>
      <c r="F102" s="72">
        <f t="shared" si="2"/>
        <v>328600</v>
      </c>
    </row>
    <row r="103" spans="1:6" ht="14.4">
      <c r="A103" s="67" t="s">
        <v>166</v>
      </c>
      <c r="B103" s="68" t="s">
        <v>134</v>
      </c>
      <c r="C103" s="69" t="s">
        <v>273</v>
      </c>
      <c r="D103" s="70">
        <v>328600</v>
      </c>
      <c r="E103" s="71" t="s">
        <v>44</v>
      </c>
      <c r="F103" s="72">
        <f t="shared" si="2"/>
        <v>328600</v>
      </c>
    </row>
    <row r="104" spans="1:6" ht="18.75" customHeight="1">
      <c r="A104" s="67" t="s">
        <v>204</v>
      </c>
      <c r="B104" s="68" t="s">
        <v>134</v>
      </c>
      <c r="C104" s="69" t="s">
        <v>274</v>
      </c>
      <c r="D104" s="70">
        <v>1300</v>
      </c>
      <c r="E104" s="71" t="s">
        <v>44</v>
      </c>
      <c r="F104" s="72">
        <f t="shared" si="2"/>
        <v>1300</v>
      </c>
    </row>
    <row r="105" spans="1:6" ht="14.4">
      <c r="A105" s="55" t="s">
        <v>195</v>
      </c>
      <c r="B105" s="56" t="s">
        <v>134</v>
      </c>
      <c r="C105" s="57" t="s">
        <v>275</v>
      </c>
      <c r="D105" s="58">
        <v>1300</v>
      </c>
      <c r="E105" s="59" t="s">
        <v>44</v>
      </c>
      <c r="F105" s="60">
        <f t="shared" si="2"/>
        <v>1300</v>
      </c>
    </row>
    <row r="106" spans="1:6" ht="14.4">
      <c r="A106" s="67" t="s">
        <v>207</v>
      </c>
      <c r="B106" s="68" t="s">
        <v>134</v>
      </c>
      <c r="C106" s="69" t="s">
        <v>276</v>
      </c>
      <c r="D106" s="70">
        <v>1300</v>
      </c>
      <c r="E106" s="71" t="s">
        <v>44</v>
      </c>
      <c r="F106" s="72">
        <f t="shared" si="2"/>
        <v>1300</v>
      </c>
    </row>
    <row r="107" spans="1:6" ht="14.4">
      <c r="A107" s="67" t="s">
        <v>211</v>
      </c>
      <c r="B107" s="68" t="s">
        <v>134</v>
      </c>
      <c r="C107" s="69" t="s">
        <v>277</v>
      </c>
      <c r="D107" s="70">
        <v>1300</v>
      </c>
      <c r="E107" s="71" t="s">
        <v>44</v>
      </c>
      <c r="F107" s="72">
        <f t="shared" si="2"/>
        <v>1300</v>
      </c>
    </row>
    <row r="108" spans="1:6" ht="18.75" customHeight="1">
      <c r="A108" s="67" t="s">
        <v>278</v>
      </c>
      <c r="B108" s="68" t="s">
        <v>134</v>
      </c>
      <c r="C108" s="69" t="s">
        <v>279</v>
      </c>
      <c r="D108" s="70">
        <v>5000</v>
      </c>
      <c r="E108" s="71" t="s">
        <v>44</v>
      </c>
      <c r="F108" s="72">
        <f t="shared" si="2"/>
        <v>5000</v>
      </c>
    </row>
    <row r="109" spans="1:6" ht="18.75" customHeight="1">
      <c r="A109" s="67" t="s">
        <v>280</v>
      </c>
      <c r="B109" s="68" t="s">
        <v>134</v>
      </c>
      <c r="C109" s="69" t="s">
        <v>281</v>
      </c>
      <c r="D109" s="70">
        <v>5000</v>
      </c>
      <c r="E109" s="71" t="s">
        <v>44</v>
      </c>
      <c r="F109" s="72">
        <f t="shared" si="2"/>
        <v>5000</v>
      </c>
    </row>
    <row r="110" spans="1:6" ht="18.75" customHeight="1">
      <c r="A110" s="55" t="s">
        <v>162</v>
      </c>
      <c r="B110" s="56" t="s">
        <v>134</v>
      </c>
      <c r="C110" s="57" t="s">
        <v>282</v>
      </c>
      <c r="D110" s="58">
        <v>5000</v>
      </c>
      <c r="E110" s="59" t="s">
        <v>44</v>
      </c>
      <c r="F110" s="60">
        <f t="shared" si="2"/>
        <v>5000</v>
      </c>
    </row>
    <row r="111" spans="1:6" ht="18.75" customHeight="1">
      <c r="A111" s="67" t="s">
        <v>164</v>
      </c>
      <c r="B111" s="68" t="s">
        <v>134</v>
      </c>
      <c r="C111" s="69" t="s">
        <v>283</v>
      </c>
      <c r="D111" s="70">
        <v>5000</v>
      </c>
      <c r="E111" s="71" t="s">
        <v>44</v>
      </c>
      <c r="F111" s="72">
        <f t="shared" ref="F111:F142" si="3">IF(OR(D111="-",IF(E111="-",0,E111)&gt;=IF(D111="-",0,D111)),"-",IF(D111="-",0,D111)-IF(E111="-",0,E111))</f>
        <v>5000</v>
      </c>
    </row>
    <row r="112" spans="1:6" ht="14.4">
      <c r="A112" s="67" t="s">
        <v>166</v>
      </c>
      <c r="B112" s="68" t="s">
        <v>134</v>
      </c>
      <c r="C112" s="69" t="s">
        <v>284</v>
      </c>
      <c r="D112" s="70">
        <v>5000</v>
      </c>
      <c r="E112" s="71" t="s">
        <v>44</v>
      </c>
      <c r="F112" s="72">
        <f t="shared" si="3"/>
        <v>5000</v>
      </c>
    </row>
    <row r="113" spans="1:6" ht="14.4">
      <c r="A113" s="55" t="s">
        <v>285</v>
      </c>
      <c r="B113" s="56" t="s">
        <v>134</v>
      </c>
      <c r="C113" s="57" t="s">
        <v>286</v>
      </c>
      <c r="D113" s="58">
        <v>500700</v>
      </c>
      <c r="E113" s="59" t="s">
        <v>44</v>
      </c>
      <c r="F113" s="60">
        <f t="shared" si="3"/>
        <v>500700</v>
      </c>
    </row>
    <row r="114" spans="1:6" ht="14.4">
      <c r="A114" s="67" t="s">
        <v>287</v>
      </c>
      <c r="B114" s="68" t="s">
        <v>134</v>
      </c>
      <c r="C114" s="69" t="s">
        <v>288</v>
      </c>
      <c r="D114" s="70">
        <v>500700</v>
      </c>
      <c r="E114" s="71" t="s">
        <v>44</v>
      </c>
      <c r="F114" s="72">
        <f t="shared" si="3"/>
        <v>500700</v>
      </c>
    </row>
    <row r="115" spans="1:6" ht="18.75" customHeight="1">
      <c r="A115" s="67" t="s">
        <v>289</v>
      </c>
      <c r="B115" s="68" t="s">
        <v>134</v>
      </c>
      <c r="C115" s="69" t="s">
        <v>290</v>
      </c>
      <c r="D115" s="70">
        <v>500700</v>
      </c>
      <c r="E115" s="71" t="s">
        <v>44</v>
      </c>
      <c r="F115" s="72">
        <f t="shared" si="3"/>
        <v>500700</v>
      </c>
    </row>
    <row r="116" spans="1:6" ht="14.4">
      <c r="A116" s="67" t="s">
        <v>144</v>
      </c>
      <c r="B116" s="68" t="s">
        <v>134</v>
      </c>
      <c r="C116" s="69" t="s">
        <v>291</v>
      </c>
      <c r="D116" s="70">
        <v>500700</v>
      </c>
      <c r="E116" s="71" t="s">
        <v>44</v>
      </c>
      <c r="F116" s="72">
        <f t="shared" si="3"/>
        <v>500700</v>
      </c>
    </row>
    <row r="117" spans="1:6" ht="28.2" customHeight="1">
      <c r="A117" s="67" t="s">
        <v>292</v>
      </c>
      <c r="B117" s="68" t="s">
        <v>134</v>
      </c>
      <c r="C117" s="69" t="s">
        <v>293</v>
      </c>
      <c r="D117" s="70">
        <v>500700</v>
      </c>
      <c r="E117" s="71" t="s">
        <v>44</v>
      </c>
      <c r="F117" s="72">
        <f t="shared" si="3"/>
        <v>500700</v>
      </c>
    </row>
    <row r="118" spans="1:6" ht="28.2" customHeight="1">
      <c r="A118" s="67" t="s">
        <v>294</v>
      </c>
      <c r="B118" s="68" t="s">
        <v>134</v>
      </c>
      <c r="C118" s="69" t="s">
        <v>295</v>
      </c>
      <c r="D118" s="70">
        <v>500700</v>
      </c>
      <c r="E118" s="71" t="s">
        <v>44</v>
      </c>
      <c r="F118" s="72">
        <f t="shared" si="3"/>
        <v>500700</v>
      </c>
    </row>
    <row r="119" spans="1:6" ht="18.75" customHeight="1">
      <c r="A119" s="55" t="s">
        <v>162</v>
      </c>
      <c r="B119" s="56" t="s">
        <v>134</v>
      </c>
      <c r="C119" s="57" t="s">
        <v>296</v>
      </c>
      <c r="D119" s="58">
        <v>500700</v>
      </c>
      <c r="E119" s="59" t="s">
        <v>44</v>
      </c>
      <c r="F119" s="60">
        <f t="shared" si="3"/>
        <v>500700</v>
      </c>
    </row>
    <row r="120" spans="1:6" ht="18.75" customHeight="1">
      <c r="A120" s="67" t="s">
        <v>164</v>
      </c>
      <c r="B120" s="68" t="s">
        <v>134</v>
      </c>
      <c r="C120" s="69" t="s">
        <v>297</v>
      </c>
      <c r="D120" s="70">
        <v>500700</v>
      </c>
      <c r="E120" s="71" t="s">
        <v>44</v>
      </c>
      <c r="F120" s="72">
        <f t="shared" si="3"/>
        <v>500700</v>
      </c>
    </row>
    <row r="121" spans="1:6" ht="14.4">
      <c r="A121" s="67" t="s">
        <v>166</v>
      </c>
      <c r="B121" s="68" t="s">
        <v>134</v>
      </c>
      <c r="C121" s="69" t="s">
        <v>298</v>
      </c>
      <c r="D121" s="70">
        <v>500700</v>
      </c>
      <c r="E121" s="71" t="s">
        <v>44</v>
      </c>
      <c r="F121" s="72">
        <f t="shared" si="3"/>
        <v>500700</v>
      </c>
    </row>
    <row r="122" spans="1:6" ht="14.4">
      <c r="A122" s="55" t="s">
        <v>299</v>
      </c>
      <c r="B122" s="56" t="s">
        <v>134</v>
      </c>
      <c r="C122" s="57" t="s">
        <v>300</v>
      </c>
      <c r="D122" s="58">
        <v>60960700</v>
      </c>
      <c r="E122" s="59">
        <v>99503.95</v>
      </c>
      <c r="F122" s="60">
        <f t="shared" si="3"/>
        <v>60861196.049999997</v>
      </c>
    </row>
    <row r="123" spans="1:6" ht="14.4">
      <c r="A123" s="67" t="s">
        <v>301</v>
      </c>
      <c r="B123" s="68" t="s">
        <v>134</v>
      </c>
      <c r="C123" s="69" t="s">
        <v>302</v>
      </c>
      <c r="D123" s="70">
        <v>57894400</v>
      </c>
      <c r="E123" s="71" t="s">
        <v>44</v>
      </c>
      <c r="F123" s="72">
        <f t="shared" si="3"/>
        <v>57894400</v>
      </c>
    </row>
    <row r="124" spans="1:6" ht="28.2" customHeight="1">
      <c r="A124" s="67" t="s">
        <v>303</v>
      </c>
      <c r="B124" s="68" t="s">
        <v>134</v>
      </c>
      <c r="C124" s="69" t="s">
        <v>304</v>
      </c>
      <c r="D124" s="70">
        <v>57894400</v>
      </c>
      <c r="E124" s="71" t="s">
        <v>44</v>
      </c>
      <c r="F124" s="72">
        <f t="shared" si="3"/>
        <v>57894400</v>
      </c>
    </row>
    <row r="125" spans="1:6" ht="14.4">
      <c r="A125" s="67" t="s">
        <v>144</v>
      </c>
      <c r="B125" s="68" t="s">
        <v>134</v>
      </c>
      <c r="C125" s="69" t="s">
        <v>305</v>
      </c>
      <c r="D125" s="70">
        <v>57894400</v>
      </c>
      <c r="E125" s="71" t="s">
        <v>44</v>
      </c>
      <c r="F125" s="72">
        <f t="shared" si="3"/>
        <v>57894400</v>
      </c>
    </row>
    <row r="126" spans="1:6" ht="28.2" customHeight="1">
      <c r="A126" s="67" t="s">
        <v>306</v>
      </c>
      <c r="B126" s="68" t="s">
        <v>134</v>
      </c>
      <c r="C126" s="69" t="s">
        <v>307</v>
      </c>
      <c r="D126" s="70">
        <v>31500</v>
      </c>
      <c r="E126" s="71" t="s">
        <v>44</v>
      </c>
      <c r="F126" s="72">
        <f t="shared" si="3"/>
        <v>31500</v>
      </c>
    </row>
    <row r="127" spans="1:6" ht="28.2" customHeight="1">
      <c r="A127" s="67" t="s">
        <v>308</v>
      </c>
      <c r="B127" s="68" t="s">
        <v>134</v>
      </c>
      <c r="C127" s="69" t="s">
        <v>309</v>
      </c>
      <c r="D127" s="70">
        <v>31500</v>
      </c>
      <c r="E127" s="71" t="s">
        <v>44</v>
      </c>
      <c r="F127" s="72">
        <f t="shared" si="3"/>
        <v>31500</v>
      </c>
    </row>
    <row r="128" spans="1:6" ht="18.75" customHeight="1">
      <c r="A128" s="55" t="s">
        <v>162</v>
      </c>
      <c r="B128" s="56" t="s">
        <v>134</v>
      </c>
      <c r="C128" s="57" t="s">
        <v>310</v>
      </c>
      <c r="D128" s="58">
        <v>31500</v>
      </c>
      <c r="E128" s="59" t="s">
        <v>44</v>
      </c>
      <c r="F128" s="60">
        <f t="shared" si="3"/>
        <v>31500</v>
      </c>
    </row>
    <row r="129" spans="1:6" ht="18.75" customHeight="1">
      <c r="A129" s="67" t="s">
        <v>164</v>
      </c>
      <c r="B129" s="68" t="s">
        <v>134</v>
      </c>
      <c r="C129" s="69" t="s">
        <v>311</v>
      </c>
      <c r="D129" s="70">
        <v>31500</v>
      </c>
      <c r="E129" s="71" t="s">
        <v>44</v>
      </c>
      <c r="F129" s="72">
        <f t="shared" si="3"/>
        <v>31500</v>
      </c>
    </row>
    <row r="130" spans="1:6" ht="14.4">
      <c r="A130" s="67" t="s">
        <v>166</v>
      </c>
      <c r="B130" s="68" t="s">
        <v>134</v>
      </c>
      <c r="C130" s="69" t="s">
        <v>312</v>
      </c>
      <c r="D130" s="70">
        <v>31500</v>
      </c>
      <c r="E130" s="71" t="s">
        <v>44</v>
      </c>
      <c r="F130" s="72">
        <f t="shared" si="3"/>
        <v>31500</v>
      </c>
    </row>
    <row r="131" spans="1:6" ht="28.2" customHeight="1">
      <c r="A131" s="67" t="s">
        <v>313</v>
      </c>
      <c r="B131" s="68" t="s">
        <v>134</v>
      </c>
      <c r="C131" s="69" t="s">
        <v>314</v>
      </c>
      <c r="D131" s="70">
        <v>57862900</v>
      </c>
      <c r="E131" s="71" t="s">
        <v>44</v>
      </c>
      <c r="F131" s="72">
        <f t="shared" si="3"/>
        <v>57862900</v>
      </c>
    </row>
    <row r="132" spans="1:6" ht="37.65" customHeight="1">
      <c r="A132" s="67" t="s">
        <v>315</v>
      </c>
      <c r="B132" s="68" t="s">
        <v>134</v>
      </c>
      <c r="C132" s="69" t="s">
        <v>316</v>
      </c>
      <c r="D132" s="70">
        <v>57862900</v>
      </c>
      <c r="E132" s="71" t="s">
        <v>44</v>
      </c>
      <c r="F132" s="72">
        <f t="shared" si="3"/>
        <v>57862900</v>
      </c>
    </row>
    <row r="133" spans="1:6" ht="18.75" customHeight="1">
      <c r="A133" s="55" t="s">
        <v>317</v>
      </c>
      <c r="B133" s="56" t="s">
        <v>134</v>
      </c>
      <c r="C133" s="57" t="s">
        <v>318</v>
      </c>
      <c r="D133" s="58">
        <v>57862900</v>
      </c>
      <c r="E133" s="59" t="s">
        <v>44</v>
      </c>
      <c r="F133" s="60">
        <f t="shared" si="3"/>
        <v>57862900</v>
      </c>
    </row>
    <row r="134" spans="1:6" ht="14.4">
      <c r="A134" s="67" t="s">
        <v>319</v>
      </c>
      <c r="B134" s="68" t="s">
        <v>134</v>
      </c>
      <c r="C134" s="69" t="s">
        <v>320</v>
      </c>
      <c r="D134" s="70">
        <v>57862900</v>
      </c>
      <c r="E134" s="71" t="s">
        <v>44</v>
      </c>
      <c r="F134" s="72">
        <f t="shared" si="3"/>
        <v>57862900</v>
      </c>
    </row>
    <row r="135" spans="1:6" ht="28.2" customHeight="1">
      <c r="A135" s="67" t="s">
        <v>321</v>
      </c>
      <c r="B135" s="68" t="s">
        <v>134</v>
      </c>
      <c r="C135" s="69" t="s">
        <v>322</v>
      </c>
      <c r="D135" s="70">
        <v>57862900</v>
      </c>
      <c r="E135" s="71" t="s">
        <v>44</v>
      </c>
      <c r="F135" s="72">
        <f t="shared" si="3"/>
        <v>57862900</v>
      </c>
    </row>
    <row r="136" spans="1:6" ht="14.4">
      <c r="A136" s="67" t="s">
        <v>323</v>
      </c>
      <c r="B136" s="68" t="s">
        <v>134</v>
      </c>
      <c r="C136" s="69" t="s">
        <v>324</v>
      </c>
      <c r="D136" s="70">
        <v>669900</v>
      </c>
      <c r="E136" s="71" t="s">
        <v>44</v>
      </c>
      <c r="F136" s="72">
        <f t="shared" si="3"/>
        <v>669900</v>
      </c>
    </row>
    <row r="137" spans="1:6" ht="28.2" customHeight="1">
      <c r="A137" s="67" t="s">
        <v>303</v>
      </c>
      <c r="B137" s="68" t="s">
        <v>134</v>
      </c>
      <c r="C137" s="69" t="s">
        <v>325</v>
      </c>
      <c r="D137" s="70">
        <v>669900</v>
      </c>
      <c r="E137" s="71" t="s">
        <v>44</v>
      </c>
      <c r="F137" s="72">
        <f t="shared" si="3"/>
        <v>669900</v>
      </c>
    </row>
    <row r="138" spans="1:6" ht="14.4">
      <c r="A138" s="67" t="s">
        <v>144</v>
      </c>
      <c r="B138" s="68" t="s">
        <v>134</v>
      </c>
      <c r="C138" s="69" t="s">
        <v>326</v>
      </c>
      <c r="D138" s="70">
        <v>669900</v>
      </c>
      <c r="E138" s="71" t="s">
        <v>44</v>
      </c>
      <c r="F138" s="72">
        <f t="shared" si="3"/>
        <v>669900</v>
      </c>
    </row>
    <row r="139" spans="1:6" ht="28.2" customHeight="1">
      <c r="A139" s="67" t="s">
        <v>306</v>
      </c>
      <c r="B139" s="68" t="s">
        <v>134</v>
      </c>
      <c r="C139" s="69" t="s">
        <v>327</v>
      </c>
      <c r="D139" s="70">
        <v>669900</v>
      </c>
      <c r="E139" s="71" t="s">
        <v>44</v>
      </c>
      <c r="F139" s="72">
        <f t="shared" si="3"/>
        <v>669900</v>
      </c>
    </row>
    <row r="140" spans="1:6" ht="18.75" customHeight="1">
      <c r="A140" s="67" t="s">
        <v>328</v>
      </c>
      <c r="B140" s="68" t="s">
        <v>134</v>
      </c>
      <c r="C140" s="69" t="s">
        <v>329</v>
      </c>
      <c r="D140" s="70">
        <v>81800</v>
      </c>
      <c r="E140" s="71" t="s">
        <v>44</v>
      </c>
      <c r="F140" s="72">
        <f t="shared" si="3"/>
        <v>81800</v>
      </c>
    </row>
    <row r="141" spans="1:6" ht="18.75" customHeight="1">
      <c r="A141" s="55" t="s">
        <v>162</v>
      </c>
      <c r="B141" s="56" t="s">
        <v>134</v>
      </c>
      <c r="C141" s="57" t="s">
        <v>330</v>
      </c>
      <c r="D141" s="58">
        <v>81800</v>
      </c>
      <c r="E141" s="59" t="s">
        <v>44</v>
      </c>
      <c r="F141" s="60">
        <f t="shared" si="3"/>
        <v>81800</v>
      </c>
    </row>
    <row r="142" spans="1:6" ht="18.75" customHeight="1">
      <c r="A142" s="67" t="s">
        <v>164</v>
      </c>
      <c r="B142" s="68" t="s">
        <v>134</v>
      </c>
      <c r="C142" s="69" t="s">
        <v>331</v>
      </c>
      <c r="D142" s="70">
        <v>81800</v>
      </c>
      <c r="E142" s="71" t="s">
        <v>44</v>
      </c>
      <c r="F142" s="72">
        <f t="shared" si="3"/>
        <v>81800</v>
      </c>
    </row>
    <row r="143" spans="1:6" ht="14.4">
      <c r="A143" s="67" t="s">
        <v>166</v>
      </c>
      <c r="B143" s="68" t="s">
        <v>134</v>
      </c>
      <c r="C143" s="69" t="s">
        <v>332</v>
      </c>
      <c r="D143" s="70">
        <v>81800</v>
      </c>
      <c r="E143" s="71" t="s">
        <v>44</v>
      </c>
      <c r="F143" s="72">
        <f t="shared" ref="F143:F174" si="4">IF(OR(D143="-",IF(E143="-",0,E143)&gt;=IF(D143="-",0,D143)),"-",IF(D143="-",0,D143)-IF(E143="-",0,E143))</f>
        <v>81800</v>
      </c>
    </row>
    <row r="144" spans="1:6" ht="28.2" customHeight="1">
      <c r="A144" s="67" t="s">
        <v>333</v>
      </c>
      <c r="B144" s="68" t="s">
        <v>134</v>
      </c>
      <c r="C144" s="69" t="s">
        <v>334</v>
      </c>
      <c r="D144" s="70">
        <v>588100</v>
      </c>
      <c r="E144" s="71" t="s">
        <v>44</v>
      </c>
      <c r="F144" s="72">
        <f t="shared" si="4"/>
        <v>588100</v>
      </c>
    </row>
    <row r="145" spans="1:6" ht="14.4">
      <c r="A145" s="55" t="s">
        <v>195</v>
      </c>
      <c r="B145" s="56" t="s">
        <v>134</v>
      </c>
      <c r="C145" s="57" t="s">
        <v>335</v>
      </c>
      <c r="D145" s="58">
        <v>588100</v>
      </c>
      <c r="E145" s="59" t="s">
        <v>44</v>
      </c>
      <c r="F145" s="60">
        <f t="shared" si="4"/>
        <v>588100</v>
      </c>
    </row>
    <row r="146" spans="1:6" ht="37.65" customHeight="1">
      <c r="A146" s="67" t="s">
        <v>336</v>
      </c>
      <c r="B146" s="68" t="s">
        <v>134</v>
      </c>
      <c r="C146" s="69" t="s">
        <v>337</v>
      </c>
      <c r="D146" s="70">
        <v>588100</v>
      </c>
      <c r="E146" s="71" t="s">
        <v>44</v>
      </c>
      <c r="F146" s="72">
        <f t="shared" si="4"/>
        <v>588100</v>
      </c>
    </row>
    <row r="147" spans="1:6" ht="37.65" customHeight="1">
      <c r="A147" s="67" t="s">
        <v>338</v>
      </c>
      <c r="B147" s="68" t="s">
        <v>134</v>
      </c>
      <c r="C147" s="69" t="s">
        <v>339</v>
      </c>
      <c r="D147" s="70">
        <v>588100</v>
      </c>
      <c r="E147" s="71" t="s">
        <v>44</v>
      </c>
      <c r="F147" s="72">
        <f t="shared" si="4"/>
        <v>588100</v>
      </c>
    </row>
    <row r="148" spans="1:6" ht="14.4">
      <c r="A148" s="67" t="s">
        <v>340</v>
      </c>
      <c r="B148" s="68" t="s">
        <v>134</v>
      </c>
      <c r="C148" s="69" t="s">
        <v>341</v>
      </c>
      <c r="D148" s="70">
        <v>2396400</v>
      </c>
      <c r="E148" s="71">
        <v>99503.95</v>
      </c>
      <c r="F148" s="72">
        <f t="shared" si="4"/>
        <v>2296896.0499999998</v>
      </c>
    </row>
    <row r="149" spans="1:6" ht="28.2" customHeight="1">
      <c r="A149" s="67" t="s">
        <v>303</v>
      </c>
      <c r="B149" s="68" t="s">
        <v>134</v>
      </c>
      <c r="C149" s="69" t="s">
        <v>342</v>
      </c>
      <c r="D149" s="70">
        <v>2395400</v>
      </c>
      <c r="E149" s="71">
        <v>99503.95</v>
      </c>
      <c r="F149" s="72">
        <f t="shared" si="4"/>
        <v>2295896.0499999998</v>
      </c>
    </row>
    <row r="150" spans="1:6" ht="14.4">
      <c r="A150" s="67" t="s">
        <v>144</v>
      </c>
      <c r="B150" s="68" t="s">
        <v>134</v>
      </c>
      <c r="C150" s="69" t="s">
        <v>343</v>
      </c>
      <c r="D150" s="70">
        <v>2395400</v>
      </c>
      <c r="E150" s="71">
        <v>99503.95</v>
      </c>
      <c r="F150" s="72">
        <f t="shared" si="4"/>
        <v>2295896.0499999998</v>
      </c>
    </row>
    <row r="151" spans="1:6" ht="18.75" customHeight="1">
      <c r="A151" s="67" t="s">
        <v>344</v>
      </c>
      <c r="B151" s="68" t="s">
        <v>134</v>
      </c>
      <c r="C151" s="69" t="s">
        <v>345</v>
      </c>
      <c r="D151" s="70">
        <v>2395400</v>
      </c>
      <c r="E151" s="71">
        <v>99503.95</v>
      </c>
      <c r="F151" s="72">
        <f t="shared" si="4"/>
        <v>2295896.0499999998</v>
      </c>
    </row>
    <row r="152" spans="1:6" ht="18.75" customHeight="1">
      <c r="A152" s="67" t="s">
        <v>346</v>
      </c>
      <c r="B152" s="68" t="s">
        <v>134</v>
      </c>
      <c r="C152" s="69" t="s">
        <v>347</v>
      </c>
      <c r="D152" s="70">
        <v>1610000</v>
      </c>
      <c r="E152" s="71">
        <v>99503.95</v>
      </c>
      <c r="F152" s="72">
        <f t="shared" si="4"/>
        <v>1510496.05</v>
      </c>
    </row>
    <row r="153" spans="1:6" ht="18.75" customHeight="1">
      <c r="A153" s="55" t="s">
        <v>162</v>
      </c>
      <c r="B153" s="56" t="s">
        <v>134</v>
      </c>
      <c r="C153" s="57" t="s">
        <v>348</v>
      </c>
      <c r="D153" s="58">
        <v>1610000</v>
      </c>
      <c r="E153" s="59">
        <v>99503.95</v>
      </c>
      <c r="F153" s="60">
        <f t="shared" si="4"/>
        <v>1510496.05</v>
      </c>
    </row>
    <row r="154" spans="1:6" ht="18.75" customHeight="1">
      <c r="A154" s="67" t="s">
        <v>164</v>
      </c>
      <c r="B154" s="68" t="s">
        <v>134</v>
      </c>
      <c r="C154" s="69" t="s">
        <v>349</v>
      </c>
      <c r="D154" s="70">
        <v>1610000</v>
      </c>
      <c r="E154" s="71">
        <v>99503.95</v>
      </c>
      <c r="F154" s="72">
        <f t="shared" si="4"/>
        <v>1510496.05</v>
      </c>
    </row>
    <row r="155" spans="1:6" ht="14.4">
      <c r="A155" s="67" t="s">
        <v>166</v>
      </c>
      <c r="B155" s="68" t="s">
        <v>134</v>
      </c>
      <c r="C155" s="69" t="s">
        <v>350</v>
      </c>
      <c r="D155" s="70">
        <v>300000</v>
      </c>
      <c r="E155" s="71" t="s">
        <v>44</v>
      </c>
      <c r="F155" s="72">
        <f t="shared" si="4"/>
        <v>300000</v>
      </c>
    </row>
    <row r="156" spans="1:6" ht="14.4">
      <c r="A156" s="67" t="s">
        <v>168</v>
      </c>
      <c r="B156" s="68" t="s">
        <v>134</v>
      </c>
      <c r="C156" s="69" t="s">
        <v>351</v>
      </c>
      <c r="D156" s="70">
        <v>1310000</v>
      </c>
      <c r="E156" s="71">
        <v>99503.95</v>
      </c>
      <c r="F156" s="72">
        <f t="shared" si="4"/>
        <v>1210496.05</v>
      </c>
    </row>
    <row r="157" spans="1:6" ht="18.75" customHeight="1">
      <c r="A157" s="67" t="s">
        <v>352</v>
      </c>
      <c r="B157" s="68" t="s">
        <v>134</v>
      </c>
      <c r="C157" s="69" t="s">
        <v>353</v>
      </c>
      <c r="D157" s="70">
        <v>10000</v>
      </c>
      <c r="E157" s="71" t="s">
        <v>44</v>
      </c>
      <c r="F157" s="72">
        <f t="shared" si="4"/>
        <v>10000</v>
      </c>
    </row>
    <row r="158" spans="1:6" ht="18.75" customHeight="1">
      <c r="A158" s="55" t="s">
        <v>162</v>
      </c>
      <c r="B158" s="56" t="s">
        <v>134</v>
      </c>
      <c r="C158" s="57" t="s">
        <v>354</v>
      </c>
      <c r="D158" s="58">
        <v>10000</v>
      </c>
      <c r="E158" s="59" t="s">
        <v>44</v>
      </c>
      <c r="F158" s="60">
        <f t="shared" si="4"/>
        <v>10000</v>
      </c>
    </row>
    <row r="159" spans="1:6" ht="18.75" customHeight="1">
      <c r="A159" s="67" t="s">
        <v>164</v>
      </c>
      <c r="B159" s="68" t="s">
        <v>134</v>
      </c>
      <c r="C159" s="69" t="s">
        <v>355</v>
      </c>
      <c r="D159" s="70">
        <v>10000</v>
      </c>
      <c r="E159" s="71" t="s">
        <v>44</v>
      </c>
      <c r="F159" s="72">
        <f t="shared" si="4"/>
        <v>10000</v>
      </c>
    </row>
    <row r="160" spans="1:6" ht="14.4">
      <c r="A160" s="67" t="s">
        <v>166</v>
      </c>
      <c r="B160" s="68" t="s">
        <v>134</v>
      </c>
      <c r="C160" s="69" t="s">
        <v>356</v>
      </c>
      <c r="D160" s="70">
        <v>10000</v>
      </c>
      <c r="E160" s="71" t="s">
        <v>44</v>
      </c>
      <c r="F160" s="72">
        <f t="shared" si="4"/>
        <v>10000</v>
      </c>
    </row>
    <row r="161" spans="1:6" ht="18.75" customHeight="1">
      <c r="A161" s="67" t="s">
        <v>357</v>
      </c>
      <c r="B161" s="68" t="s">
        <v>134</v>
      </c>
      <c r="C161" s="69" t="s">
        <v>358</v>
      </c>
      <c r="D161" s="70">
        <v>775400</v>
      </c>
      <c r="E161" s="71" t="s">
        <v>44</v>
      </c>
      <c r="F161" s="72">
        <f t="shared" si="4"/>
        <v>775400</v>
      </c>
    </row>
    <row r="162" spans="1:6" ht="18.75" customHeight="1">
      <c r="A162" s="55" t="s">
        <v>162</v>
      </c>
      <c r="B162" s="56" t="s">
        <v>134</v>
      </c>
      <c r="C162" s="57" t="s">
        <v>359</v>
      </c>
      <c r="D162" s="58">
        <v>775400</v>
      </c>
      <c r="E162" s="59" t="s">
        <v>44</v>
      </c>
      <c r="F162" s="60">
        <f t="shared" si="4"/>
        <v>775400</v>
      </c>
    </row>
    <row r="163" spans="1:6" ht="18.75" customHeight="1">
      <c r="A163" s="67" t="s">
        <v>164</v>
      </c>
      <c r="B163" s="68" t="s">
        <v>134</v>
      </c>
      <c r="C163" s="69" t="s">
        <v>360</v>
      </c>
      <c r="D163" s="70">
        <v>775400</v>
      </c>
      <c r="E163" s="71" t="s">
        <v>44</v>
      </c>
      <c r="F163" s="72">
        <f t="shared" si="4"/>
        <v>775400</v>
      </c>
    </row>
    <row r="164" spans="1:6" ht="14.4">
      <c r="A164" s="67" t="s">
        <v>166</v>
      </c>
      <c r="B164" s="68" t="s">
        <v>134</v>
      </c>
      <c r="C164" s="69" t="s">
        <v>361</v>
      </c>
      <c r="D164" s="70">
        <v>775400</v>
      </c>
      <c r="E164" s="71" t="s">
        <v>44</v>
      </c>
      <c r="F164" s="72">
        <f t="shared" si="4"/>
        <v>775400</v>
      </c>
    </row>
    <row r="165" spans="1:6" ht="28.2" customHeight="1">
      <c r="A165" s="67" t="s">
        <v>362</v>
      </c>
      <c r="B165" s="68" t="s">
        <v>134</v>
      </c>
      <c r="C165" s="69" t="s">
        <v>363</v>
      </c>
      <c r="D165" s="70">
        <v>1000</v>
      </c>
      <c r="E165" s="71" t="s">
        <v>44</v>
      </c>
      <c r="F165" s="72">
        <f t="shared" si="4"/>
        <v>1000</v>
      </c>
    </row>
    <row r="166" spans="1:6" ht="14.4">
      <c r="A166" s="67" t="s">
        <v>144</v>
      </c>
      <c r="B166" s="68" t="s">
        <v>134</v>
      </c>
      <c r="C166" s="69" t="s">
        <v>364</v>
      </c>
      <c r="D166" s="70">
        <v>1000</v>
      </c>
      <c r="E166" s="71" t="s">
        <v>44</v>
      </c>
      <c r="F166" s="72">
        <f t="shared" si="4"/>
        <v>1000</v>
      </c>
    </row>
    <row r="167" spans="1:6" ht="28.2" customHeight="1">
      <c r="A167" s="67" t="s">
        <v>365</v>
      </c>
      <c r="B167" s="68" t="s">
        <v>134</v>
      </c>
      <c r="C167" s="69" t="s">
        <v>366</v>
      </c>
      <c r="D167" s="70">
        <v>1000</v>
      </c>
      <c r="E167" s="71" t="s">
        <v>44</v>
      </c>
      <c r="F167" s="72">
        <f t="shared" si="4"/>
        <v>1000</v>
      </c>
    </row>
    <row r="168" spans="1:6" ht="18.75" customHeight="1">
      <c r="A168" s="67" t="s">
        <v>367</v>
      </c>
      <c r="B168" s="68" t="s">
        <v>134</v>
      </c>
      <c r="C168" s="69" t="s">
        <v>368</v>
      </c>
      <c r="D168" s="70">
        <v>1000</v>
      </c>
      <c r="E168" s="71" t="s">
        <v>44</v>
      </c>
      <c r="F168" s="72">
        <f t="shared" si="4"/>
        <v>1000</v>
      </c>
    </row>
    <row r="169" spans="1:6" ht="18.75" customHeight="1">
      <c r="A169" s="55" t="s">
        <v>162</v>
      </c>
      <c r="B169" s="56" t="s">
        <v>134</v>
      </c>
      <c r="C169" s="57" t="s">
        <v>369</v>
      </c>
      <c r="D169" s="58">
        <v>1000</v>
      </c>
      <c r="E169" s="59" t="s">
        <v>44</v>
      </c>
      <c r="F169" s="60">
        <f t="shared" si="4"/>
        <v>1000</v>
      </c>
    </row>
    <row r="170" spans="1:6" ht="18.75" customHeight="1">
      <c r="A170" s="67" t="s">
        <v>164</v>
      </c>
      <c r="B170" s="68" t="s">
        <v>134</v>
      </c>
      <c r="C170" s="69" t="s">
        <v>370</v>
      </c>
      <c r="D170" s="70">
        <v>1000</v>
      </c>
      <c r="E170" s="71" t="s">
        <v>44</v>
      </c>
      <c r="F170" s="72">
        <f t="shared" si="4"/>
        <v>1000</v>
      </c>
    </row>
    <row r="171" spans="1:6" ht="14.4">
      <c r="A171" s="67" t="s">
        <v>166</v>
      </c>
      <c r="B171" s="68" t="s">
        <v>134</v>
      </c>
      <c r="C171" s="69" t="s">
        <v>371</v>
      </c>
      <c r="D171" s="70">
        <v>1000</v>
      </c>
      <c r="E171" s="71" t="s">
        <v>44</v>
      </c>
      <c r="F171" s="72">
        <f t="shared" si="4"/>
        <v>1000</v>
      </c>
    </row>
    <row r="172" spans="1:6" ht="14.4">
      <c r="A172" s="55" t="s">
        <v>372</v>
      </c>
      <c r="B172" s="56" t="s">
        <v>134</v>
      </c>
      <c r="C172" s="57" t="s">
        <v>373</v>
      </c>
      <c r="D172" s="58">
        <v>15000</v>
      </c>
      <c r="E172" s="59" t="s">
        <v>44</v>
      </c>
      <c r="F172" s="60">
        <f t="shared" si="4"/>
        <v>15000</v>
      </c>
    </row>
    <row r="173" spans="1:6" ht="18.75" customHeight="1">
      <c r="A173" s="67" t="s">
        <v>374</v>
      </c>
      <c r="B173" s="68" t="s">
        <v>134</v>
      </c>
      <c r="C173" s="69" t="s">
        <v>375</v>
      </c>
      <c r="D173" s="70">
        <v>15000</v>
      </c>
      <c r="E173" s="71" t="s">
        <v>44</v>
      </c>
      <c r="F173" s="72">
        <f t="shared" si="4"/>
        <v>15000</v>
      </c>
    </row>
    <row r="174" spans="1:6" ht="18.75" customHeight="1">
      <c r="A174" s="67" t="s">
        <v>213</v>
      </c>
      <c r="B174" s="68" t="s">
        <v>134</v>
      </c>
      <c r="C174" s="69" t="s">
        <v>376</v>
      </c>
      <c r="D174" s="70">
        <v>15000</v>
      </c>
      <c r="E174" s="71" t="s">
        <v>44</v>
      </c>
      <c r="F174" s="72">
        <f t="shared" si="4"/>
        <v>15000</v>
      </c>
    </row>
    <row r="175" spans="1:6" ht="14.4">
      <c r="A175" s="67" t="s">
        <v>144</v>
      </c>
      <c r="B175" s="68" t="s">
        <v>134</v>
      </c>
      <c r="C175" s="69" t="s">
        <v>377</v>
      </c>
      <c r="D175" s="70">
        <v>15000</v>
      </c>
      <c r="E175" s="71" t="s">
        <v>44</v>
      </c>
      <c r="F175" s="72">
        <f t="shared" ref="F175:F198" si="5">IF(OR(D175="-",IF(E175="-",0,E175)&gt;=IF(D175="-",0,D175)),"-",IF(D175="-",0,D175)-IF(E175="-",0,E175))</f>
        <v>15000</v>
      </c>
    </row>
    <row r="176" spans="1:6" ht="46.95" customHeight="1">
      <c r="A176" s="67" t="s">
        <v>378</v>
      </c>
      <c r="B176" s="68" t="s">
        <v>134</v>
      </c>
      <c r="C176" s="69" t="s">
        <v>379</v>
      </c>
      <c r="D176" s="70">
        <v>15000</v>
      </c>
      <c r="E176" s="71" t="s">
        <v>44</v>
      </c>
      <c r="F176" s="72">
        <f t="shared" si="5"/>
        <v>15000</v>
      </c>
    </row>
    <row r="177" spans="1:6" ht="18.75" customHeight="1">
      <c r="A177" s="67" t="s">
        <v>380</v>
      </c>
      <c r="B177" s="68" t="s">
        <v>134</v>
      </c>
      <c r="C177" s="69" t="s">
        <v>381</v>
      </c>
      <c r="D177" s="70">
        <v>15000</v>
      </c>
      <c r="E177" s="71" t="s">
        <v>44</v>
      </c>
      <c r="F177" s="72">
        <f t="shared" si="5"/>
        <v>15000</v>
      </c>
    </row>
    <row r="178" spans="1:6" ht="18.75" customHeight="1">
      <c r="A178" s="55" t="s">
        <v>162</v>
      </c>
      <c r="B178" s="56" t="s">
        <v>134</v>
      </c>
      <c r="C178" s="57" t="s">
        <v>382</v>
      </c>
      <c r="D178" s="58">
        <v>15000</v>
      </c>
      <c r="E178" s="59" t="s">
        <v>44</v>
      </c>
      <c r="F178" s="60">
        <f t="shared" si="5"/>
        <v>15000</v>
      </c>
    </row>
    <row r="179" spans="1:6" ht="18.75" customHeight="1">
      <c r="A179" s="67" t="s">
        <v>164</v>
      </c>
      <c r="B179" s="68" t="s">
        <v>134</v>
      </c>
      <c r="C179" s="69" t="s">
        <v>383</v>
      </c>
      <c r="D179" s="70">
        <v>15000</v>
      </c>
      <c r="E179" s="71" t="s">
        <v>44</v>
      </c>
      <c r="F179" s="72">
        <f t="shared" si="5"/>
        <v>15000</v>
      </c>
    </row>
    <row r="180" spans="1:6" ht="14.4">
      <c r="A180" s="67" t="s">
        <v>166</v>
      </c>
      <c r="B180" s="68" t="s">
        <v>134</v>
      </c>
      <c r="C180" s="69" t="s">
        <v>384</v>
      </c>
      <c r="D180" s="70">
        <v>15000</v>
      </c>
      <c r="E180" s="71" t="s">
        <v>44</v>
      </c>
      <c r="F180" s="72">
        <f t="shared" si="5"/>
        <v>15000</v>
      </c>
    </row>
    <row r="181" spans="1:6" ht="14.4">
      <c r="A181" s="55" t="s">
        <v>385</v>
      </c>
      <c r="B181" s="56" t="s">
        <v>134</v>
      </c>
      <c r="C181" s="57" t="s">
        <v>386</v>
      </c>
      <c r="D181" s="58">
        <v>4157700</v>
      </c>
      <c r="E181" s="59">
        <v>41522.57</v>
      </c>
      <c r="F181" s="60">
        <f t="shared" si="5"/>
        <v>4116177.43</v>
      </c>
    </row>
    <row r="182" spans="1:6" ht="14.4">
      <c r="A182" s="67" t="s">
        <v>387</v>
      </c>
      <c r="B182" s="68" t="s">
        <v>134</v>
      </c>
      <c r="C182" s="69" t="s">
        <v>388</v>
      </c>
      <c r="D182" s="70">
        <v>4157700</v>
      </c>
      <c r="E182" s="71">
        <v>41522.57</v>
      </c>
      <c r="F182" s="72">
        <f t="shared" si="5"/>
        <v>4116177.43</v>
      </c>
    </row>
    <row r="183" spans="1:6" ht="18.75" customHeight="1">
      <c r="A183" s="67" t="s">
        <v>389</v>
      </c>
      <c r="B183" s="68" t="s">
        <v>134</v>
      </c>
      <c r="C183" s="69" t="s">
        <v>390</v>
      </c>
      <c r="D183" s="70">
        <v>4157700</v>
      </c>
      <c r="E183" s="71">
        <v>41522.57</v>
      </c>
      <c r="F183" s="72">
        <f t="shared" si="5"/>
        <v>4116177.43</v>
      </c>
    </row>
    <row r="184" spans="1:6" ht="14.4">
      <c r="A184" s="67" t="s">
        <v>144</v>
      </c>
      <c r="B184" s="68" t="s">
        <v>134</v>
      </c>
      <c r="C184" s="69" t="s">
        <v>391</v>
      </c>
      <c r="D184" s="70">
        <v>4157700</v>
      </c>
      <c r="E184" s="71">
        <v>41522.57</v>
      </c>
      <c r="F184" s="72">
        <f t="shared" si="5"/>
        <v>4116177.43</v>
      </c>
    </row>
    <row r="185" spans="1:6" ht="18.75" customHeight="1">
      <c r="A185" s="67" t="s">
        <v>392</v>
      </c>
      <c r="B185" s="68" t="s">
        <v>134</v>
      </c>
      <c r="C185" s="69" t="s">
        <v>393</v>
      </c>
      <c r="D185" s="70">
        <v>4157700</v>
      </c>
      <c r="E185" s="71">
        <v>41522.57</v>
      </c>
      <c r="F185" s="72">
        <f t="shared" si="5"/>
        <v>4116177.43</v>
      </c>
    </row>
    <row r="186" spans="1:6" ht="28.2" customHeight="1">
      <c r="A186" s="67" t="s">
        <v>394</v>
      </c>
      <c r="B186" s="68" t="s">
        <v>134</v>
      </c>
      <c r="C186" s="69" t="s">
        <v>395</v>
      </c>
      <c r="D186" s="70">
        <v>4157700</v>
      </c>
      <c r="E186" s="71">
        <v>41522.57</v>
      </c>
      <c r="F186" s="72">
        <f t="shared" si="5"/>
        <v>4116177.43</v>
      </c>
    </row>
    <row r="187" spans="1:6" ht="28.2" customHeight="1">
      <c r="A187" s="55" t="s">
        <v>396</v>
      </c>
      <c r="B187" s="56" t="s">
        <v>134</v>
      </c>
      <c r="C187" s="57" t="s">
        <v>397</v>
      </c>
      <c r="D187" s="58">
        <v>4157700</v>
      </c>
      <c r="E187" s="59">
        <v>41522.57</v>
      </c>
      <c r="F187" s="60">
        <f t="shared" si="5"/>
        <v>4116177.43</v>
      </c>
    </row>
    <row r="188" spans="1:6" ht="14.4">
      <c r="A188" s="67" t="s">
        <v>398</v>
      </c>
      <c r="B188" s="68" t="s">
        <v>134</v>
      </c>
      <c r="C188" s="69" t="s">
        <v>399</v>
      </c>
      <c r="D188" s="70">
        <v>4157700</v>
      </c>
      <c r="E188" s="71">
        <v>41522.57</v>
      </c>
      <c r="F188" s="72">
        <f t="shared" si="5"/>
        <v>4116177.43</v>
      </c>
    </row>
    <row r="189" spans="1:6" ht="37.65" customHeight="1">
      <c r="A189" s="67" t="s">
        <v>400</v>
      </c>
      <c r="B189" s="68" t="s">
        <v>134</v>
      </c>
      <c r="C189" s="69" t="s">
        <v>401</v>
      </c>
      <c r="D189" s="70">
        <v>4157700</v>
      </c>
      <c r="E189" s="71">
        <v>41522.57</v>
      </c>
      <c r="F189" s="72">
        <f t="shared" si="5"/>
        <v>4116177.43</v>
      </c>
    </row>
    <row r="190" spans="1:6" ht="14.4">
      <c r="A190" s="55" t="s">
        <v>402</v>
      </c>
      <c r="B190" s="56" t="s">
        <v>134</v>
      </c>
      <c r="C190" s="57" t="s">
        <v>403</v>
      </c>
      <c r="D190" s="58">
        <v>10000</v>
      </c>
      <c r="E190" s="59" t="s">
        <v>44</v>
      </c>
      <c r="F190" s="60">
        <f t="shared" si="5"/>
        <v>10000</v>
      </c>
    </row>
    <row r="191" spans="1:6" ht="14.4">
      <c r="A191" s="67" t="s">
        <v>404</v>
      </c>
      <c r="B191" s="68" t="s">
        <v>134</v>
      </c>
      <c r="C191" s="69" t="s">
        <v>405</v>
      </c>
      <c r="D191" s="70">
        <v>10000</v>
      </c>
      <c r="E191" s="71" t="s">
        <v>44</v>
      </c>
      <c r="F191" s="72">
        <f t="shared" si="5"/>
        <v>10000</v>
      </c>
    </row>
    <row r="192" spans="1:6" ht="18.75" customHeight="1">
      <c r="A192" s="67" t="s">
        <v>406</v>
      </c>
      <c r="B192" s="68" t="s">
        <v>134</v>
      </c>
      <c r="C192" s="69" t="s">
        <v>407</v>
      </c>
      <c r="D192" s="70">
        <v>10000</v>
      </c>
      <c r="E192" s="71" t="s">
        <v>44</v>
      </c>
      <c r="F192" s="72">
        <f t="shared" si="5"/>
        <v>10000</v>
      </c>
    </row>
    <row r="193" spans="1:6" ht="14.4">
      <c r="A193" s="67" t="s">
        <v>144</v>
      </c>
      <c r="B193" s="68" t="s">
        <v>134</v>
      </c>
      <c r="C193" s="69" t="s">
        <v>408</v>
      </c>
      <c r="D193" s="70">
        <v>10000</v>
      </c>
      <c r="E193" s="71" t="s">
        <v>44</v>
      </c>
      <c r="F193" s="72">
        <f t="shared" si="5"/>
        <v>10000</v>
      </c>
    </row>
    <row r="194" spans="1:6" ht="18.75" customHeight="1">
      <c r="A194" s="67" t="s">
        <v>409</v>
      </c>
      <c r="B194" s="68" t="s">
        <v>134</v>
      </c>
      <c r="C194" s="69" t="s">
        <v>410</v>
      </c>
      <c r="D194" s="70">
        <v>10000</v>
      </c>
      <c r="E194" s="71" t="s">
        <v>44</v>
      </c>
      <c r="F194" s="72">
        <f t="shared" si="5"/>
        <v>10000</v>
      </c>
    </row>
    <row r="195" spans="1:6" ht="14.4">
      <c r="A195" s="67" t="s">
        <v>411</v>
      </c>
      <c r="B195" s="68" t="s">
        <v>134</v>
      </c>
      <c r="C195" s="69" t="s">
        <v>412</v>
      </c>
      <c r="D195" s="70">
        <v>10000</v>
      </c>
      <c r="E195" s="71" t="s">
        <v>44</v>
      </c>
      <c r="F195" s="72">
        <f t="shared" si="5"/>
        <v>10000</v>
      </c>
    </row>
    <row r="196" spans="1:6" ht="18.75" customHeight="1">
      <c r="A196" s="55" t="s">
        <v>162</v>
      </c>
      <c r="B196" s="56" t="s">
        <v>134</v>
      </c>
      <c r="C196" s="57" t="s">
        <v>413</v>
      </c>
      <c r="D196" s="58">
        <v>10000</v>
      </c>
      <c r="E196" s="59" t="s">
        <v>44</v>
      </c>
      <c r="F196" s="60">
        <f t="shared" si="5"/>
        <v>10000</v>
      </c>
    </row>
    <row r="197" spans="1:6" ht="18.75" customHeight="1">
      <c r="A197" s="67" t="s">
        <v>164</v>
      </c>
      <c r="B197" s="68" t="s">
        <v>134</v>
      </c>
      <c r="C197" s="69" t="s">
        <v>414</v>
      </c>
      <c r="D197" s="70">
        <v>10000</v>
      </c>
      <c r="E197" s="71" t="s">
        <v>44</v>
      </c>
      <c r="F197" s="72">
        <f t="shared" si="5"/>
        <v>10000</v>
      </c>
    </row>
    <row r="198" spans="1:6" ht="14.4">
      <c r="A198" s="67" t="s">
        <v>166</v>
      </c>
      <c r="B198" s="68" t="s">
        <v>134</v>
      </c>
      <c r="C198" s="69" t="s">
        <v>415</v>
      </c>
      <c r="D198" s="70">
        <v>10000</v>
      </c>
      <c r="E198" s="71" t="s">
        <v>44</v>
      </c>
      <c r="F198" s="72">
        <f t="shared" si="5"/>
        <v>10000</v>
      </c>
    </row>
    <row r="199" spans="1:6" ht="9" customHeight="1">
      <c r="A199" s="74"/>
      <c r="B199" s="75"/>
      <c r="C199" s="76"/>
      <c r="D199" s="77"/>
      <c r="E199" s="75"/>
      <c r="F199" s="75"/>
    </row>
    <row r="200" spans="1:6" ht="13.5" customHeight="1">
      <c r="A200" s="78" t="s">
        <v>416</v>
      </c>
      <c r="B200" s="79" t="s">
        <v>417</v>
      </c>
      <c r="C200" s="80" t="s">
        <v>135</v>
      </c>
      <c r="D200" s="81" t="s">
        <v>44</v>
      </c>
      <c r="E200" s="81">
        <v>575385.23</v>
      </c>
      <c r="F200" s="82" t="s">
        <v>418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432</v>
      </c>
      <c r="B1" t="s">
        <v>433</v>
      </c>
    </row>
    <row r="2" spans="1:2">
      <c r="A2" t="s">
        <v>434</v>
      </c>
      <c r="B2" t="s">
        <v>435</v>
      </c>
    </row>
    <row r="3" spans="1:2">
      <c r="A3" t="s">
        <v>436</v>
      </c>
      <c r="B3" t="s">
        <v>6</v>
      </c>
    </row>
    <row r="4" spans="1:2">
      <c r="A4" t="s">
        <v>437</v>
      </c>
      <c r="B4" t="s">
        <v>438</v>
      </c>
    </row>
    <row r="5" spans="1:2">
      <c r="A5" t="s">
        <v>439</v>
      </c>
      <c r="B5" t="s">
        <v>440</v>
      </c>
    </row>
    <row r="6" spans="1:2">
      <c r="A6" t="s">
        <v>441</v>
      </c>
      <c r="B6" t="s">
        <v>433</v>
      </c>
    </row>
    <row r="7" spans="1:2">
      <c r="A7" t="s">
        <v>442</v>
      </c>
      <c r="B7" t="s">
        <v>0</v>
      </c>
    </row>
    <row r="8" spans="1:2">
      <c r="A8" t="s">
        <v>443</v>
      </c>
      <c r="B8" t="s">
        <v>0</v>
      </c>
    </row>
    <row r="9" spans="1:2">
      <c r="A9" t="s">
        <v>444</v>
      </c>
      <c r="B9" t="s">
        <v>445</v>
      </c>
    </row>
    <row r="10" spans="1:2">
      <c r="A10" t="s">
        <v>446</v>
      </c>
      <c r="B10" t="s">
        <v>18</v>
      </c>
    </row>
    <row r="11" spans="1:2">
      <c r="A11" t="s">
        <v>447</v>
      </c>
      <c r="B11" t="s">
        <v>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E36"/>
  <sheetViews>
    <sheetView topLeftCell="A7" workbookViewId="0">
      <selection activeCell="BZ25" sqref="BZ25:CO25"/>
    </sheetView>
  </sheetViews>
  <sheetFormatPr defaultColWidth="0.88671875" defaultRowHeight="37.5" customHeight="1"/>
  <cols>
    <col min="1" max="1" width="5.6640625" style="83" customWidth="1"/>
    <col min="2" max="2" width="1.6640625" style="83" customWidth="1"/>
    <col min="3" max="18" width="0.88671875" style="83"/>
    <col min="19" max="19" width="6.88671875" style="83" customWidth="1"/>
    <col min="20" max="26" width="0.88671875" style="83"/>
    <col min="27" max="27" width="3.6640625" style="83" customWidth="1"/>
    <col min="28" max="28" width="6" style="83" customWidth="1"/>
    <col min="29" max="32" width="0.88671875" style="83"/>
    <col min="33" max="33" width="5.6640625" style="83" customWidth="1"/>
    <col min="34" max="34" width="0.44140625" style="83" customWidth="1"/>
    <col min="35" max="54" width="0.88671875" style="83"/>
    <col min="55" max="55" width="11.5546875" style="83" customWidth="1"/>
    <col min="56" max="72" width="0.88671875" style="83"/>
    <col min="73" max="73" width="0" style="83" hidden="1" customWidth="1"/>
    <col min="74" max="91" width="0.88671875" style="83"/>
    <col min="92" max="92" width="3.44140625" style="83" customWidth="1"/>
    <col min="93" max="93" width="3.5546875" style="83" customWidth="1"/>
    <col min="94" max="106" width="0.88671875" style="83"/>
    <col min="107" max="107" width="3" style="83" customWidth="1"/>
    <col min="108" max="108" width="0.88671875" style="83"/>
    <col min="109" max="109" width="5.109375" style="83" customWidth="1"/>
    <col min="110" max="256" width="0.88671875" style="83"/>
    <col min="257" max="257" width="5.6640625" style="83" customWidth="1"/>
    <col min="258" max="258" width="1.6640625" style="83" customWidth="1"/>
    <col min="259" max="274" width="0.88671875" style="83"/>
    <col min="275" max="275" width="6.88671875" style="83" customWidth="1"/>
    <col min="276" max="282" width="0.88671875" style="83"/>
    <col min="283" max="283" width="3.6640625" style="83" customWidth="1"/>
    <col min="284" max="284" width="6" style="83" customWidth="1"/>
    <col min="285" max="288" width="0.88671875" style="83"/>
    <col min="289" max="289" width="5.6640625" style="83" customWidth="1"/>
    <col min="290" max="290" width="0.44140625" style="83" customWidth="1"/>
    <col min="291" max="310" width="0.88671875" style="83"/>
    <col min="311" max="311" width="11.5546875" style="83" customWidth="1"/>
    <col min="312" max="328" width="0.88671875" style="83"/>
    <col min="329" max="329" width="0" style="83" hidden="1" customWidth="1"/>
    <col min="330" max="347" width="0.88671875" style="83"/>
    <col min="348" max="348" width="3.44140625" style="83" customWidth="1"/>
    <col min="349" max="349" width="3.5546875" style="83" customWidth="1"/>
    <col min="350" max="362" width="0.88671875" style="83"/>
    <col min="363" max="363" width="3" style="83" customWidth="1"/>
    <col min="364" max="364" width="0.88671875" style="83"/>
    <col min="365" max="365" width="5.109375" style="83" customWidth="1"/>
    <col min="366" max="512" width="0.88671875" style="83"/>
    <col min="513" max="513" width="5.6640625" style="83" customWidth="1"/>
    <col min="514" max="514" width="1.6640625" style="83" customWidth="1"/>
    <col min="515" max="530" width="0.88671875" style="83"/>
    <col min="531" max="531" width="6.88671875" style="83" customWidth="1"/>
    <col min="532" max="538" width="0.88671875" style="83"/>
    <col min="539" max="539" width="3.6640625" style="83" customWidth="1"/>
    <col min="540" max="540" width="6" style="83" customWidth="1"/>
    <col min="541" max="544" width="0.88671875" style="83"/>
    <col min="545" max="545" width="5.6640625" style="83" customWidth="1"/>
    <col min="546" max="546" width="0.44140625" style="83" customWidth="1"/>
    <col min="547" max="566" width="0.88671875" style="83"/>
    <col min="567" max="567" width="11.5546875" style="83" customWidth="1"/>
    <col min="568" max="584" width="0.88671875" style="83"/>
    <col min="585" max="585" width="0" style="83" hidden="1" customWidth="1"/>
    <col min="586" max="603" width="0.88671875" style="83"/>
    <col min="604" max="604" width="3.44140625" style="83" customWidth="1"/>
    <col min="605" max="605" width="3.5546875" style="83" customWidth="1"/>
    <col min="606" max="618" width="0.88671875" style="83"/>
    <col min="619" max="619" width="3" style="83" customWidth="1"/>
    <col min="620" max="620" width="0.88671875" style="83"/>
    <col min="621" max="621" width="5.109375" style="83" customWidth="1"/>
    <col min="622" max="768" width="0.88671875" style="83"/>
    <col min="769" max="769" width="5.6640625" style="83" customWidth="1"/>
    <col min="770" max="770" width="1.6640625" style="83" customWidth="1"/>
    <col min="771" max="786" width="0.88671875" style="83"/>
    <col min="787" max="787" width="6.88671875" style="83" customWidth="1"/>
    <col min="788" max="794" width="0.88671875" style="83"/>
    <col min="795" max="795" width="3.6640625" style="83" customWidth="1"/>
    <col min="796" max="796" width="6" style="83" customWidth="1"/>
    <col min="797" max="800" width="0.88671875" style="83"/>
    <col min="801" max="801" width="5.6640625" style="83" customWidth="1"/>
    <col min="802" max="802" width="0.44140625" style="83" customWidth="1"/>
    <col min="803" max="822" width="0.88671875" style="83"/>
    <col min="823" max="823" width="11.5546875" style="83" customWidth="1"/>
    <col min="824" max="840" width="0.88671875" style="83"/>
    <col min="841" max="841" width="0" style="83" hidden="1" customWidth="1"/>
    <col min="842" max="859" width="0.88671875" style="83"/>
    <col min="860" max="860" width="3.44140625" style="83" customWidth="1"/>
    <col min="861" max="861" width="3.5546875" style="83" customWidth="1"/>
    <col min="862" max="874" width="0.88671875" style="83"/>
    <col min="875" max="875" width="3" style="83" customWidth="1"/>
    <col min="876" max="876" width="0.88671875" style="83"/>
    <col min="877" max="877" width="5.109375" style="83" customWidth="1"/>
    <col min="878" max="1024" width="0.88671875" style="83"/>
    <col min="1025" max="1025" width="5.6640625" style="83" customWidth="1"/>
    <col min="1026" max="1026" width="1.6640625" style="83" customWidth="1"/>
    <col min="1027" max="1042" width="0.88671875" style="83"/>
    <col min="1043" max="1043" width="6.88671875" style="83" customWidth="1"/>
    <col min="1044" max="1050" width="0.88671875" style="83"/>
    <col min="1051" max="1051" width="3.6640625" style="83" customWidth="1"/>
    <col min="1052" max="1052" width="6" style="83" customWidth="1"/>
    <col min="1053" max="1056" width="0.88671875" style="83"/>
    <col min="1057" max="1057" width="5.6640625" style="83" customWidth="1"/>
    <col min="1058" max="1058" width="0.44140625" style="83" customWidth="1"/>
    <col min="1059" max="1078" width="0.88671875" style="83"/>
    <col min="1079" max="1079" width="11.5546875" style="83" customWidth="1"/>
    <col min="1080" max="1096" width="0.88671875" style="83"/>
    <col min="1097" max="1097" width="0" style="83" hidden="1" customWidth="1"/>
    <col min="1098" max="1115" width="0.88671875" style="83"/>
    <col min="1116" max="1116" width="3.44140625" style="83" customWidth="1"/>
    <col min="1117" max="1117" width="3.5546875" style="83" customWidth="1"/>
    <col min="1118" max="1130" width="0.88671875" style="83"/>
    <col min="1131" max="1131" width="3" style="83" customWidth="1"/>
    <col min="1132" max="1132" width="0.88671875" style="83"/>
    <col min="1133" max="1133" width="5.109375" style="83" customWidth="1"/>
    <col min="1134" max="1280" width="0.88671875" style="83"/>
    <col min="1281" max="1281" width="5.6640625" style="83" customWidth="1"/>
    <col min="1282" max="1282" width="1.6640625" style="83" customWidth="1"/>
    <col min="1283" max="1298" width="0.88671875" style="83"/>
    <col min="1299" max="1299" width="6.88671875" style="83" customWidth="1"/>
    <col min="1300" max="1306" width="0.88671875" style="83"/>
    <col min="1307" max="1307" width="3.6640625" style="83" customWidth="1"/>
    <col min="1308" max="1308" width="6" style="83" customWidth="1"/>
    <col min="1309" max="1312" width="0.88671875" style="83"/>
    <col min="1313" max="1313" width="5.6640625" style="83" customWidth="1"/>
    <col min="1314" max="1314" width="0.44140625" style="83" customWidth="1"/>
    <col min="1315" max="1334" width="0.88671875" style="83"/>
    <col min="1335" max="1335" width="11.5546875" style="83" customWidth="1"/>
    <col min="1336" max="1352" width="0.88671875" style="83"/>
    <col min="1353" max="1353" width="0" style="83" hidden="1" customWidth="1"/>
    <col min="1354" max="1371" width="0.88671875" style="83"/>
    <col min="1372" max="1372" width="3.44140625" style="83" customWidth="1"/>
    <col min="1373" max="1373" width="3.5546875" style="83" customWidth="1"/>
    <col min="1374" max="1386" width="0.88671875" style="83"/>
    <col min="1387" max="1387" width="3" style="83" customWidth="1"/>
    <col min="1388" max="1388" width="0.88671875" style="83"/>
    <col min="1389" max="1389" width="5.109375" style="83" customWidth="1"/>
    <col min="1390" max="1536" width="0.88671875" style="83"/>
    <col min="1537" max="1537" width="5.6640625" style="83" customWidth="1"/>
    <col min="1538" max="1538" width="1.6640625" style="83" customWidth="1"/>
    <col min="1539" max="1554" width="0.88671875" style="83"/>
    <col min="1555" max="1555" width="6.88671875" style="83" customWidth="1"/>
    <col min="1556" max="1562" width="0.88671875" style="83"/>
    <col min="1563" max="1563" width="3.6640625" style="83" customWidth="1"/>
    <col min="1564" max="1564" width="6" style="83" customWidth="1"/>
    <col min="1565" max="1568" width="0.88671875" style="83"/>
    <col min="1569" max="1569" width="5.6640625" style="83" customWidth="1"/>
    <col min="1570" max="1570" width="0.44140625" style="83" customWidth="1"/>
    <col min="1571" max="1590" width="0.88671875" style="83"/>
    <col min="1591" max="1591" width="11.5546875" style="83" customWidth="1"/>
    <col min="1592" max="1608" width="0.88671875" style="83"/>
    <col min="1609" max="1609" width="0" style="83" hidden="1" customWidth="1"/>
    <col min="1610" max="1627" width="0.88671875" style="83"/>
    <col min="1628" max="1628" width="3.44140625" style="83" customWidth="1"/>
    <col min="1629" max="1629" width="3.5546875" style="83" customWidth="1"/>
    <col min="1630" max="1642" width="0.88671875" style="83"/>
    <col min="1643" max="1643" width="3" style="83" customWidth="1"/>
    <col min="1644" max="1644" width="0.88671875" style="83"/>
    <col min="1645" max="1645" width="5.109375" style="83" customWidth="1"/>
    <col min="1646" max="1792" width="0.88671875" style="83"/>
    <col min="1793" max="1793" width="5.6640625" style="83" customWidth="1"/>
    <col min="1794" max="1794" width="1.6640625" style="83" customWidth="1"/>
    <col min="1795" max="1810" width="0.88671875" style="83"/>
    <col min="1811" max="1811" width="6.88671875" style="83" customWidth="1"/>
    <col min="1812" max="1818" width="0.88671875" style="83"/>
    <col min="1819" max="1819" width="3.6640625" style="83" customWidth="1"/>
    <col min="1820" max="1820" width="6" style="83" customWidth="1"/>
    <col min="1821" max="1824" width="0.88671875" style="83"/>
    <col min="1825" max="1825" width="5.6640625" style="83" customWidth="1"/>
    <col min="1826" max="1826" width="0.44140625" style="83" customWidth="1"/>
    <col min="1827" max="1846" width="0.88671875" style="83"/>
    <col min="1847" max="1847" width="11.5546875" style="83" customWidth="1"/>
    <col min="1848" max="1864" width="0.88671875" style="83"/>
    <col min="1865" max="1865" width="0" style="83" hidden="1" customWidth="1"/>
    <col min="1866" max="1883" width="0.88671875" style="83"/>
    <col min="1884" max="1884" width="3.44140625" style="83" customWidth="1"/>
    <col min="1885" max="1885" width="3.5546875" style="83" customWidth="1"/>
    <col min="1886" max="1898" width="0.88671875" style="83"/>
    <col min="1899" max="1899" width="3" style="83" customWidth="1"/>
    <col min="1900" max="1900" width="0.88671875" style="83"/>
    <col min="1901" max="1901" width="5.109375" style="83" customWidth="1"/>
    <col min="1902" max="2048" width="0.88671875" style="83"/>
    <col min="2049" max="2049" width="5.6640625" style="83" customWidth="1"/>
    <col min="2050" max="2050" width="1.6640625" style="83" customWidth="1"/>
    <col min="2051" max="2066" width="0.88671875" style="83"/>
    <col min="2067" max="2067" width="6.88671875" style="83" customWidth="1"/>
    <col min="2068" max="2074" width="0.88671875" style="83"/>
    <col min="2075" max="2075" width="3.6640625" style="83" customWidth="1"/>
    <col min="2076" max="2076" width="6" style="83" customWidth="1"/>
    <col min="2077" max="2080" width="0.88671875" style="83"/>
    <col min="2081" max="2081" width="5.6640625" style="83" customWidth="1"/>
    <col min="2082" max="2082" width="0.44140625" style="83" customWidth="1"/>
    <col min="2083" max="2102" width="0.88671875" style="83"/>
    <col min="2103" max="2103" width="11.5546875" style="83" customWidth="1"/>
    <col min="2104" max="2120" width="0.88671875" style="83"/>
    <col min="2121" max="2121" width="0" style="83" hidden="1" customWidth="1"/>
    <col min="2122" max="2139" width="0.88671875" style="83"/>
    <col min="2140" max="2140" width="3.44140625" style="83" customWidth="1"/>
    <col min="2141" max="2141" width="3.5546875" style="83" customWidth="1"/>
    <col min="2142" max="2154" width="0.88671875" style="83"/>
    <col min="2155" max="2155" width="3" style="83" customWidth="1"/>
    <col min="2156" max="2156" width="0.88671875" style="83"/>
    <col min="2157" max="2157" width="5.109375" style="83" customWidth="1"/>
    <col min="2158" max="2304" width="0.88671875" style="83"/>
    <col min="2305" max="2305" width="5.6640625" style="83" customWidth="1"/>
    <col min="2306" max="2306" width="1.6640625" style="83" customWidth="1"/>
    <col min="2307" max="2322" width="0.88671875" style="83"/>
    <col min="2323" max="2323" width="6.88671875" style="83" customWidth="1"/>
    <col min="2324" max="2330" width="0.88671875" style="83"/>
    <col min="2331" max="2331" width="3.6640625" style="83" customWidth="1"/>
    <col min="2332" max="2332" width="6" style="83" customWidth="1"/>
    <col min="2333" max="2336" width="0.88671875" style="83"/>
    <col min="2337" max="2337" width="5.6640625" style="83" customWidth="1"/>
    <col min="2338" max="2338" width="0.44140625" style="83" customWidth="1"/>
    <col min="2339" max="2358" width="0.88671875" style="83"/>
    <col min="2359" max="2359" width="11.5546875" style="83" customWidth="1"/>
    <col min="2360" max="2376" width="0.88671875" style="83"/>
    <col min="2377" max="2377" width="0" style="83" hidden="1" customWidth="1"/>
    <col min="2378" max="2395" width="0.88671875" style="83"/>
    <col min="2396" max="2396" width="3.44140625" style="83" customWidth="1"/>
    <col min="2397" max="2397" width="3.5546875" style="83" customWidth="1"/>
    <col min="2398" max="2410" width="0.88671875" style="83"/>
    <col min="2411" max="2411" width="3" style="83" customWidth="1"/>
    <col min="2412" max="2412" width="0.88671875" style="83"/>
    <col min="2413" max="2413" width="5.109375" style="83" customWidth="1"/>
    <col min="2414" max="2560" width="0.88671875" style="83"/>
    <col min="2561" max="2561" width="5.6640625" style="83" customWidth="1"/>
    <col min="2562" max="2562" width="1.6640625" style="83" customWidth="1"/>
    <col min="2563" max="2578" width="0.88671875" style="83"/>
    <col min="2579" max="2579" width="6.88671875" style="83" customWidth="1"/>
    <col min="2580" max="2586" width="0.88671875" style="83"/>
    <col min="2587" max="2587" width="3.6640625" style="83" customWidth="1"/>
    <col min="2588" max="2588" width="6" style="83" customWidth="1"/>
    <col min="2589" max="2592" width="0.88671875" style="83"/>
    <col min="2593" max="2593" width="5.6640625" style="83" customWidth="1"/>
    <col min="2594" max="2594" width="0.44140625" style="83" customWidth="1"/>
    <col min="2595" max="2614" width="0.88671875" style="83"/>
    <col min="2615" max="2615" width="11.5546875" style="83" customWidth="1"/>
    <col min="2616" max="2632" width="0.88671875" style="83"/>
    <col min="2633" max="2633" width="0" style="83" hidden="1" customWidth="1"/>
    <col min="2634" max="2651" width="0.88671875" style="83"/>
    <col min="2652" max="2652" width="3.44140625" style="83" customWidth="1"/>
    <col min="2653" max="2653" width="3.5546875" style="83" customWidth="1"/>
    <col min="2654" max="2666" width="0.88671875" style="83"/>
    <col min="2667" max="2667" width="3" style="83" customWidth="1"/>
    <col min="2668" max="2668" width="0.88671875" style="83"/>
    <col min="2669" max="2669" width="5.109375" style="83" customWidth="1"/>
    <col min="2670" max="2816" width="0.88671875" style="83"/>
    <col min="2817" max="2817" width="5.6640625" style="83" customWidth="1"/>
    <col min="2818" max="2818" width="1.6640625" style="83" customWidth="1"/>
    <col min="2819" max="2834" width="0.88671875" style="83"/>
    <col min="2835" max="2835" width="6.88671875" style="83" customWidth="1"/>
    <col min="2836" max="2842" width="0.88671875" style="83"/>
    <col min="2843" max="2843" width="3.6640625" style="83" customWidth="1"/>
    <col min="2844" max="2844" width="6" style="83" customWidth="1"/>
    <col min="2845" max="2848" width="0.88671875" style="83"/>
    <col min="2849" max="2849" width="5.6640625" style="83" customWidth="1"/>
    <col min="2850" max="2850" width="0.44140625" style="83" customWidth="1"/>
    <col min="2851" max="2870" width="0.88671875" style="83"/>
    <col min="2871" max="2871" width="11.5546875" style="83" customWidth="1"/>
    <col min="2872" max="2888" width="0.88671875" style="83"/>
    <col min="2889" max="2889" width="0" style="83" hidden="1" customWidth="1"/>
    <col min="2890" max="2907" width="0.88671875" style="83"/>
    <col min="2908" max="2908" width="3.44140625" style="83" customWidth="1"/>
    <col min="2909" max="2909" width="3.5546875" style="83" customWidth="1"/>
    <col min="2910" max="2922" width="0.88671875" style="83"/>
    <col min="2923" max="2923" width="3" style="83" customWidth="1"/>
    <col min="2924" max="2924" width="0.88671875" style="83"/>
    <col min="2925" max="2925" width="5.109375" style="83" customWidth="1"/>
    <col min="2926" max="3072" width="0.88671875" style="83"/>
    <col min="3073" max="3073" width="5.6640625" style="83" customWidth="1"/>
    <col min="3074" max="3074" width="1.6640625" style="83" customWidth="1"/>
    <col min="3075" max="3090" width="0.88671875" style="83"/>
    <col min="3091" max="3091" width="6.88671875" style="83" customWidth="1"/>
    <col min="3092" max="3098" width="0.88671875" style="83"/>
    <col min="3099" max="3099" width="3.6640625" style="83" customWidth="1"/>
    <col min="3100" max="3100" width="6" style="83" customWidth="1"/>
    <col min="3101" max="3104" width="0.88671875" style="83"/>
    <col min="3105" max="3105" width="5.6640625" style="83" customWidth="1"/>
    <col min="3106" max="3106" width="0.44140625" style="83" customWidth="1"/>
    <col min="3107" max="3126" width="0.88671875" style="83"/>
    <col min="3127" max="3127" width="11.5546875" style="83" customWidth="1"/>
    <col min="3128" max="3144" width="0.88671875" style="83"/>
    <col min="3145" max="3145" width="0" style="83" hidden="1" customWidth="1"/>
    <col min="3146" max="3163" width="0.88671875" style="83"/>
    <col min="3164" max="3164" width="3.44140625" style="83" customWidth="1"/>
    <col min="3165" max="3165" width="3.5546875" style="83" customWidth="1"/>
    <col min="3166" max="3178" width="0.88671875" style="83"/>
    <col min="3179" max="3179" width="3" style="83" customWidth="1"/>
    <col min="3180" max="3180" width="0.88671875" style="83"/>
    <col min="3181" max="3181" width="5.109375" style="83" customWidth="1"/>
    <col min="3182" max="3328" width="0.88671875" style="83"/>
    <col min="3329" max="3329" width="5.6640625" style="83" customWidth="1"/>
    <col min="3330" max="3330" width="1.6640625" style="83" customWidth="1"/>
    <col min="3331" max="3346" width="0.88671875" style="83"/>
    <col min="3347" max="3347" width="6.88671875" style="83" customWidth="1"/>
    <col min="3348" max="3354" width="0.88671875" style="83"/>
    <col min="3355" max="3355" width="3.6640625" style="83" customWidth="1"/>
    <col min="3356" max="3356" width="6" style="83" customWidth="1"/>
    <col min="3357" max="3360" width="0.88671875" style="83"/>
    <col min="3361" max="3361" width="5.6640625" style="83" customWidth="1"/>
    <col min="3362" max="3362" width="0.44140625" style="83" customWidth="1"/>
    <col min="3363" max="3382" width="0.88671875" style="83"/>
    <col min="3383" max="3383" width="11.5546875" style="83" customWidth="1"/>
    <col min="3384" max="3400" width="0.88671875" style="83"/>
    <col min="3401" max="3401" width="0" style="83" hidden="1" customWidth="1"/>
    <col min="3402" max="3419" width="0.88671875" style="83"/>
    <col min="3420" max="3420" width="3.44140625" style="83" customWidth="1"/>
    <col min="3421" max="3421" width="3.5546875" style="83" customWidth="1"/>
    <col min="3422" max="3434" width="0.88671875" style="83"/>
    <col min="3435" max="3435" width="3" style="83" customWidth="1"/>
    <col min="3436" max="3436" width="0.88671875" style="83"/>
    <col min="3437" max="3437" width="5.109375" style="83" customWidth="1"/>
    <col min="3438" max="3584" width="0.88671875" style="83"/>
    <col min="3585" max="3585" width="5.6640625" style="83" customWidth="1"/>
    <col min="3586" max="3586" width="1.6640625" style="83" customWidth="1"/>
    <col min="3587" max="3602" width="0.88671875" style="83"/>
    <col min="3603" max="3603" width="6.88671875" style="83" customWidth="1"/>
    <col min="3604" max="3610" width="0.88671875" style="83"/>
    <col min="3611" max="3611" width="3.6640625" style="83" customWidth="1"/>
    <col min="3612" max="3612" width="6" style="83" customWidth="1"/>
    <col min="3613" max="3616" width="0.88671875" style="83"/>
    <col min="3617" max="3617" width="5.6640625" style="83" customWidth="1"/>
    <col min="3618" max="3618" width="0.44140625" style="83" customWidth="1"/>
    <col min="3619" max="3638" width="0.88671875" style="83"/>
    <col min="3639" max="3639" width="11.5546875" style="83" customWidth="1"/>
    <col min="3640" max="3656" width="0.88671875" style="83"/>
    <col min="3657" max="3657" width="0" style="83" hidden="1" customWidth="1"/>
    <col min="3658" max="3675" width="0.88671875" style="83"/>
    <col min="3676" max="3676" width="3.44140625" style="83" customWidth="1"/>
    <col min="3677" max="3677" width="3.5546875" style="83" customWidth="1"/>
    <col min="3678" max="3690" width="0.88671875" style="83"/>
    <col min="3691" max="3691" width="3" style="83" customWidth="1"/>
    <col min="3692" max="3692" width="0.88671875" style="83"/>
    <col min="3693" max="3693" width="5.109375" style="83" customWidth="1"/>
    <col min="3694" max="3840" width="0.88671875" style="83"/>
    <col min="3841" max="3841" width="5.6640625" style="83" customWidth="1"/>
    <col min="3842" max="3842" width="1.6640625" style="83" customWidth="1"/>
    <col min="3843" max="3858" width="0.88671875" style="83"/>
    <col min="3859" max="3859" width="6.88671875" style="83" customWidth="1"/>
    <col min="3860" max="3866" width="0.88671875" style="83"/>
    <col min="3867" max="3867" width="3.6640625" style="83" customWidth="1"/>
    <col min="3868" max="3868" width="6" style="83" customWidth="1"/>
    <col min="3869" max="3872" width="0.88671875" style="83"/>
    <col min="3873" max="3873" width="5.6640625" style="83" customWidth="1"/>
    <col min="3874" max="3874" width="0.44140625" style="83" customWidth="1"/>
    <col min="3875" max="3894" width="0.88671875" style="83"/>
    <col min="3895" max="3895" width="11.5546875" style="83" customWidth="1"/>
    <col min="3896" max="3912" width="0.88671875" style="83"/>
    <col min="3913" max="3913" width="0" style="83" hidden="1" customWidth="1"/>
    <col min="3914" max="3931" width="0.88671875" style="83"/>
    <col min="3932" max="3932" width="3.44140625" style="83" customWidth="1"/>
    <col min="3933" max="3933" width="3.5546875" style="83" customWidth="1"/>
    <col min="3934" max="3946" width="0.88671875" style="83"/>
    <col min="3947" max="3947" width="3" style="83" customWidth="1"/>
    <col min="3948" max="3948" width="0.88671875" style="83"/>
    <col min="3949" max="3949" width="5.109375" style="83" customWidth="1"/>
    <col min="3950" max="4096" width="0.88671875" style="83"/>
    <col min="4097" max="4097" width="5.6640625" style="83" customWidth="1"/>
    <col min="4098" max="4098" width="1.6640625" style="83" customWidth="1"/>
    <col min="4099" max="4114" width="0.88671875" style="83"/>
    <col min="4115" max="4115" width="6.88671875" style="83" customWidth="1"/>
    <col min="4116" max="4122" width="0.88671875" style="83"/>
    <col min="4123" max="4123" width="3.6640625" style="83" customWidth="1"/>
    <col min="4124" max="4124" width="6" style="83" customWidth="1"/>
    <col min="4125" max="4128" width="0.88671875" style="83"/>
    <col min="4129" max="4129" width="5.6640625" style="83" customWidth="1"/>
    <col min="4130" max="4130" width="0.44140625" style="83" customWidth="1"/>
    <col min="4131" max="4150" width="0.88671875" style="83"/>
    <col min="4151" max="4151" width="11.5546875" style="83" customWidth="1"/>
    <col min="4152" max="4168" width="0.88671875" style="83"/>
    <col min="4169" max="4169" width="0" style="83" hidden="1" customWidth="1"/>
    <col min="4170" max="4187" width="0.88671875" style="83"/>
    <col min="4188" max="4188" width="3.44140625" style="83" customWidth="1"/>
    <col min="4189" max="4189" width="3.5546875" style="83" customWidth="1"/>
    <col min="4190" max="4202" width="0.88671875" style="83"/>
    <col min="4203" max="4203" width="3" style="83" customWidth="1"/>
    <col min="4204" max="4204" width="0.88671875" style="83"/>
    <col min="4205" max="4205" width="5.109375" style="83" customWidth="1"/>
    <col min="4206" max="4352" width="0.88671875" style="83"/>
    <col min="4353" max="4353" width="5.6640625" style="83" customWidth="1"/>
    <col min="4354" max="4354" width="1.6640625" style="83" customWidth="1"/>
    <col min="4355" max="4370" width="0.88671875" style="83"/>
    <col min="4371" max="4371" width="6.88671875" style="83" customWidth="1"/>
    <col min="4372" max="4378" width="0.88671875" style="83"/>
    <col min="4379" max="4379" width="3.6640625" style="83" customWidth="1"/>
    <col min="4380" max="4380" width="6" style="83" customWidth="1"/>
    <col min="4381" max="4384" width="0.88671875" style="83"/>
    <col min="4385" max="4385" width="5.6640625" style="83" customWidth="1"/>
    <col min="4386" max="4386" width="0.44140625" style="83" customWidth="1"/>
    <col min="4387" max="4406" width="0.88671875" style="83"/>
    <col min="4407" max="4407" width="11.5546875" style="83" customWidth="1"/>
    <col min="4408" max="4424" width="0.88671875" style="83"/>
    <col min="4425" max="4425" width="0" style="83" hidden="1" customWidth="1"/>
    <col min="4426" max="4443" width="0.88671875" style="83"/>
    <col min="4444" max="4444" width="3.44140625" style="83" customWidth="1"/>
    <col min="4445" max="4445" width="3.5546875" style="83" customWidth="1"/>
    <col min="4446" max="4458" width="0.88671875" style="83"/>
    <col min="4459" max="4459" width="3" style="83" customWidth="1"/>
    <col min="4460" max="4460" width="0.88671875" style="83"/>
    <col min="4461" max="4461" width="5.109375" style="83" customWidth="1"/>
    <col min="4462" max="4608" width="0.88671875" style="83"/>
    <col min="4609" max="4609" width="5.6640625" style="83" customWidth="1"/>
    <col min="4610" max="4610" width="1.6640625" style="83" customWidth="1"/>
    <col min="4611" max="4626" width="0.88671875" style="83"/>
    <col min="4627" max="4627" width="6.88671875" style="83" customWidth="1"/>
    <col min="4628" max="4634" width="0.88671875" style="83"/>
    <col min="4635" max="4635" width="3.6640625" style="83" customWidth="1"/>
    <col min="4636" max="4636" width="6" style="83" customWidth="1"/>
    <col min="4637" max="4640" width="0.88671875" style="83"/>
    <col min="4641" max="4641" width="5.6640625" style="83" customWidth="1"/>
    <col min="4642" max="4642" width="0.44140625" style="83" customWidth="1"/>
    <col min="4643" max="4662" width="0.88671875" style="83"/>
    <col min="4663" max="4663" width="11.5546875" style="83" customWidth="1"/>
    <col min="4664" max="4680" width="0.88671875" style="83"/>
    <col min="4681" max="4681" width="0" style="83" hidden="1" customWidth="1"/>
    <col min="4682" max="4699" width="0.88671875" style="83"/>
    <col min="4700" max="4700" width="3.44140625" style="83" customWidth="1"/>
    <col min="4701" max="4701" width="3.5546875" style="83" customWidth="1"/>
    <col min="4702" max="4714" width="0.88671875" style="83"/>
    <col min="4715" max="4715" width="3" style="83" customWidth="1"/>
    <col min="4716" max="4716" width="0.88671875" style="83"/>
    <col min="4717" max="4717" width="5.109375" style="83" customWidth="1"/>
    <col min="4718" max="4864" width="0.88671875" style="83"/>
    <col min="4865" max="4865" width="5.6640625" style="83" customWidth="1"/>
    <col min="4866" max="4866" width="1.6640625" style="83" customWidth="1"/>
    <col min="4867" max="4882" width="0.88671875" style="83"/>
    <col min="4883" max="4883" width="6.88671875" style="83" customWidth="1"/>
    <col min="4884" max="4890" width="0.88671875" style="83"/>
    <col min="4891" max="4891" width="3.6640625" style="83" customWidth="1"/>
    <col min="4892" max="4892" width="6" style="83" customWidth="1"/>
    <col min="4893" max="4896" width="0.88671875" style="83"/>
    <col min="4897" max="4897" width="5.6640625" style="83" customWidth="1"/>
    <col min="4898" max="4898" width="0.44140625" style="83" customWidth="1"/>
    <col min="4899" max="4918" width="0.88671875" style="83"/>
    <col min="4919" max="4919" width="11.5546875" style="83" customWidth="1"/>
    <col min="4920" max="4936" width="0.88671875" style="83"/>
    <col min="4937" max="4937" width="0" style="83" hidden="1" customWidth="1"/>
    <col min="4938" max="4955" width="0.88671875" style="83"/>
    <col min="4956" max="4956" width="3.44140625" style="83" customWidth="1"/>
    <col min="4957" max="4957" width="3.5546875" style="83" customWidth="1"/>
    <col min="4958" max="4970" width="0.88671875" style="83"/>
    <col min="4971" max="4971" width="3" style="83" customWidth="1"/>
    <col min="4972" max="4972" width="0.88671875" style="83"/>
    <col min="4973" max="4973" width="5.109375" style="83" customWidth="1"/>
    <col min="4974" max="5120" width="0.88671875" style="83"/>
    <col min="5121" max="5121" width="5.6640625" style="83" customWidth="1"/>
    <col min="5122" max="5122" width="1.6640625" style="83" customWidth="1"/>
    <col min="5123" max="5138" width="0.88671875" style="83"/>
    <col min="5139" max="5139" width="6.88671875" style="83" customWidth="1"/>
    <col min="5140" max="5146" width="0.88671875" style="83"/>
    <col min="5147" max="5147" width="3.6640625" style="83" customWidth="1"/>
    <col min="5148" max="5148" width="6" style="83" customWidth="1"/>
    <col min="5149" max="5152" width="0.88671875" style="83"/>
    <col min="5153" max="5153" width="5.6640625" style="83" customWidth="1"/>
    <col min="5154" max="5154" width="0.44140625" style="83" customWidth="1"/>
    <col min="5155" max="5174" width="0.88671875" style="83"/>
    <col min="5175" max="5175" width="11.5546875" style="83" customWidth="1"/>
    <col min="5176" max="5192" width="0.88671875" style="83"/>
    <col min="5193" max="5193" width="0" style="83" hidden="1" customWidth="1"/>
    <col min="5194" max="5211" width="0.88671875" style="83"/>
    <col min="5212" max="5212" width="3.44140625" style="83" customWidth="1"/>
    <col min="5213" max="5213" width="3.5546875" style="83" customWidth="1"/>
    <col min="5214" max="5226" width="0.88671875" style="83"/>
    <col min="5227" max="5227" width="3" style="83" customWidth="1"/>
    <col min="5228" max="5228" width="0.88671875" style="83"/>
    <col min="5229" max="5229" width="5.109375" style="83" customWidth="1"/>
    <col min="5230" max="5376" width="0.88671875" style="83"/>
    <col min="5377" max="5377" width="5.6640625" style="83" customWidth="1"/>
    <col min="5378" max="5378" width="1.6640625" style="83" customWidth="1"/>
    <col min="5379" max="5394" width="0.88671875" style="83"/>
    <col min="5395" max="5395" width="6.88671875" style="83" customWidth="1"/>
    <col min="5396" max="5402" width="0.88671875" style="83"/>
    <col min="5403" max="5403" width="3.6640625" style="83" customWidth="1"/>
    <col min="5404" max="5404" width="6" style="83" customWidth="1"/>
    <col min="5405" max="5408" width="0.88671875" style="83"/>
    <col min="5409" max="5409" width="5.6640625" style="83" customWidth="1"/>
    <col min="5410" max="5410" width="0.44140625" style="83" customWidth="1"/>
    <col min="5411" max="5430" width="0.88671875" style="83"/>
    <col min="5431" max="5431" width="11.5546875" style="83" customWidth="1"/>
    <col min="5432" max="5448" width="0.88671875" style="83"/>
    <col min="5449" max="5449" width="0" style="83" hidden="1" customWidth="1"/>
    <col min="5450" max="5467" width="0.88671875" style="83"/>
    <col min="5468" max="5468" width="3.44140625" style="83" customWidth="1"/>
    <col min="5469" max="5469" width="3.5546875" style="83" customWidth="1"/>
    <col min="5470" max="5482" width="0.88671875" style="83"/>
    <col min="5483" max="5483" width="3" style="83" customWidth="1"/>
    <col min="5484" max="5484" width="0.88671875" style="83"/>
    <col min="5485" max="5485" width="5.109375" style="83" customWidth="1"/>
    <col min="5486" max="5632" width="0.88671875" style="83"/>
    <col min="5633" max="5633" width="5.6640625" style="83" customWidth="1"/>
    <col min="5634" max="5634" width="1.6640625" style="83" customWidth="1"/>
    <col min="5635" max="5650" width="0.88671875" style="83"/>
    <col min="5651" max="5651" width="6.88671875" style="83" customWidth="1"/>
    <col min="5652" max="5658" width="0.88671875" style="83"/>
    <col min="5659" max="5659" width="3.6640625" style="83" customWidth="1"/>
    <col min="5660" max="5660" width="6" style="83" customWidth="1"/>
    <col min="5661" max="5664" width="0.88671875" style="83"/>
    <col min="5665" max="5665" width="5.6640625" style="83" customWidth="1"/>
    <col min="5666" max="5666" width="0.44140625" style="83" customWidth="1"/>
    <col min="5667" max="5686" width="0.88671875" style="83"/>
    <col min="5687" max="5687" width="11.5546875" style="83" customWidth="1"/>
    <col min="5688" max="5704" width="0.88671875" style="83"/>
    <col min="5705" max="5705" width="0" style="83" hidden="1" customWidth="1"/>
    <col min="5706" max="5723" width="0.88671875" style="83"/>
    <col min="5724" max="5724" width="3.44140625" style="83" customWidth="1"/>
    <col min="5725" max="5725" width="3.5546875" style="83" customWidth="1"/>
    <col min="5726" max="5738" width="0.88671875" style="83"/>
    <col min="5739" max="5739" width="3" style="83" customWidth="1"/>
    <col min="5740" max="5740" width="0.88671875" style="83"/>
    <col min="5741" max="5741" width="5.109375" style="83" customWidth="1"/>
    <col min="5742" max="5888" width="0.88671875" style="83"/>
    <col min="5889" max="5889" width="5.6640625" style="83" customWidth="1"/>
    <col min="5890" max="5890" width="1.6640625" style="83" customWidth="1"/>
    <col min="5891" max="5906" width="0.88671875" style="83"/>
    <col min="5907" max="5907" width="6.88671875" style="83" customWidth="1"/>
    <col min="5908" max="5914" width="0.88671875" style="83"/>
    <col min="5915" max="5915" width="3.6640625" style="83" customWidth="1"/>
    <col min="5916" max="5916" width="6" style="83" customWidth="1"/>
    <col min="5917" max="5920" width="0.88671875" style="83"/>
    <col min="5921" max="5921" width="5.6640625" style="83" customWidth="1"/>
    <col min="5922" max="5922" width="0.44140625" style="83" customWidth="1"/>
    <col min="5923" max="5942" width="0.88671875" style="83"/>
    <col min="5943" max="5943" width="11.5546875" style="83" customWidth="1"/>
    <col min="5944" max="5960" width="0.88671875" style="83"/>
    <col min="5961" max="5961" width="0" style="83" hidden="1" customWidth="1"/>
    <col min="5962" max="5979" width="0.88671875" style="83"/>
    <col min="5980" max="5980" width="3.44140625" style="83" customWidth="1"/>
    <col min="5981" max="5981" width="3.5546875" style="83" customWidth="1"/>
    <col min="5982" max="5994" width="0.88671875" style="83"/>
    <col min="5995" max="5995" width="3" style="83" customWidth="1"/>
    <col min="5996" max="5996" width="0.88671875" style="83"/>
    <col min="5997" max="5997" width="5.109375" style="83" customWidth="1"/>
    <col min="5998" max="6144" width="0.88671875" style="83"/>
    <col min="6145" max="6145" width="5.6640625" style="83" customWidth="1"/>
    <col min="6146" max="6146" width="1.6640625" style="83" customWidth="1"/>
    <col min="6147" max="6162" width="0.88671875" style="83"/>
    <col min="6163" max="6163" width="6.88671875" style="83" customWidth="1"/>
    <col min="6164" max="6170" width="0.88671875" style="83"/>
    <col min="6171" max="6171" width="3.6640625" style="83" customWidth="1"/>
    <col min="6172" max="6172" width="6" style="83" customWidth="1"/>
    <col min="6173" max="6176" width="0.88671875" style="83"/>
    <col min="6177" max="6177" width="5.6640625" style="83" customWidth="1"/>
    <col min="6178" max="6178" width="0.44140625" style="83" customWidth="1"/>
    <col min="6179" max="6198" width="0.88671875" style="83"/>
    <col min="6199" max="6199" width="11.5546875" style="83" customWidth="1"/>
    <col min="6200" max="6216" width="0.88671875" style="83"/>
    <col min="6217" max="6217" width="0" style="83" hidden="1" customWidth="1"/>
    <col min="6218" max="6235" width="0.88671875" style="83"/>
    <col min="6236" max="6236" width="3.44140625" style="83" customWidth="1"/>
    <col min="6237" max="6237" width="3.5546875" style="83" customWidth="1"/>
    <col min="6238" max="6250" width="0.88671875" style="83"/>
    <col min="6251" max="6251" width="3" style="83" customWidth="1"/>
    <col min="6252" max="6252" width="0.88671875" style="83"/>
    <col min="6253" max="6253" width="5.109375" style="83" customWidth="1"/>
    <col min="6254" max="6400" width="0.88671875" style="83"/>
    <col min="6401" max="6401" width="5.6640625" style="83" customWidth="1"/>
    <col min="6402" max="6402" width="1.6640625" style="83" customWidth="1"/>
    <col min="6403" max="6418" width="0.88671875" style="83"/>
    <col min="6419" max="6419" width="6.88671875" style="83" customWidth="1"/>
    <col min="6420" max="6426" width="0.88671875" style="83"/>
    <col min="6427" max="6427" width="3.6640625" style="83" customWidth="1"/>
    <col min="6428" max="6428" width="6" style="83" customWidth="1"/>
    <col min="6429" max="6432" width="0.88671875" style="83"/>
    <col min="6433" max="6433" width="5.6640625" style="83" customWidth="1"/>
    <col min="6434" max="6434" width="0.44140625" style="83" customWidth="1"/>
    <col min="6435" max="6454" width="0.88671875" style="83"/>
    <col min="6455" max="6455" width="11.5546875" style="83" customWidth="1"/>
    <col min="6456" max="6472" width="0.88671875" style="83"/>
    <col min="6473" max="6473" width="0" style="83" hidden="1" customWidth="1"/>
    <col min="6474" max="6491" width="0.88671875" style="83"/>
    <col min="6492" max="6492" width="3.44140625" style="83" customWidth="1"/>
    <col min="6493" max="6493" width="3.5546875" style="83" customWidth="1"/>
    <col min="6494" max="6506" width="0.88671875" style="83"/>
    <col min="6507" max="6507" width="3" style="83" customWidth="1"/>
    <col min="6508" max="6508" width="0.88671875" style="83"/>
    <col min="6509" max="6509" width="5.109375" style="83" customWidth="1"/>
    <col min="6510" max="6656" width="0.88671875" style="83"/>
    <col min="6657" max="6657" width="5.6640625" style="83" customWidth="1"/>
    <col min="6658" max="6658" width="1.6640625" style="83" customWidth="1"/>
    <col min="6659" max="6674" width="0.88671875" style="83"/>
    <col min="6675" max="6675" width="6.88671875" style="83" customWidth="1"/>
    <col min="6676" max="6682" width="0.88671875" style="83"/>
    <col min="6683" max="6683" width="3.6640625" style="83" customWidth="1"/>
    <col min="6684" max="6684" width="6" style="83" customWidth="1"/>
    <col min="6685" max="6688" width="0.88671875" style="83"/>
    <col min="6689" max="6689" width="5.6640625" style="83" customWidth="1"/>
    <col min="6690" max="6690" width="0.44140625" style="83" customWidth="1"/>
    <col min="6691" max="6710" width="0.88671875" style="83"/>
    <col min="6711" max="6711" width="11.5546875" style="83" customWidth="1"/>
    <col min="6712" max="6728" width="0.88671875" style="83"/>
    <col min="6729" max="6729" width="0" style="83" hidden="1" customWidth="1"/>
    <col min="6730" max="6747" width="0.88671875" style="83"/>
    <col min="6748" max="6748" width="3.44140625" style="83" customWidth="1"/>
    <col min="6749" max="6749" width="3.5546875" style="83" customWidth="1"/>
    <col min="6750" max="6762" width="0.88671875" style="83"/>
    <col min="6763" max="6763" width="3" style="83" customWidth="1"/>
    <col min="6764" max="6764" width="0.88671875" style="83"/>
    <col min="6765" max="6765" width="5.109375" style="83" customWidth="1"/>
    <col min="6766" max="6912" width="0.88671875" style="83"/>
    <col min="6913" max="6913" width="5.6640625" style="83" customWidth="1"/>
    <col min="6914" max="6914" width="1.6640625" style="83" customWidth="1"/>
    <col min="6915" max="6930" width="0.88671875" style="83"/>
    <col min="6931" max="6931" width="6.88671875" style="83" customWidth="1"/>
    <col min="6932" max="6938" width="0.88671875" style="83"/>
    <col min="6939" max="6939" width="3.6640625" style="83" customWidth="1"/>
    <col min="6940" max="6940" width="6" style="83" customWidth="1"/>
    <col min="6941" max="6944" width="0.88671875" style="83"/>
    <col min="6945" max="6945" width="5.6640625" style="83" customWidth="1"/>
    <col min="6946" max="6946" width="0.44140625" style="83" customWidth="1"/>
    <col min="6947" max="6966" width="0.88671875" style="83"/>
    <col min="6967" max="6967" width="11.5546875" style="83" customWidth="1"/>
    <col min="6968" max="6984" width="0.88671875" style="83"/>
    <col min="6985" max="6985" width="0" style="83" hidden="1" customWidth="1"/>
    <col min="6986" max="7003" width="0.88671875" style="83"/>
    <col min="7004" max="7004" width="3.44140625" style="83" customWidth="1"/>
    <col min="7005" max="7005" width="3.5546875" style="83" customWidth="1"/>
    <col min="7006" max="7018" width="0.88671875" style="83"/>
    <col min="7019" max="7019" width="3" style="83" customWidth="1"/>
    <col min="7020" max="7020" width="0.88671875" style="83"/>
    <col min="7021" max="7021" width="5.109375" style="83" customWidth="1"/>
    <col min="7022" max="7168" width="0.88671875" style="83"/>
    <col min="7169" max="7169" width="5.6640625" style="83" customWidth="1"/>
    <col min="7170" max="7170" width="1.6640625" style="83" customWidth="1"/>
    <col min="7171" max="7186" width="0.88671875" style="83"/>
    <col min="7187" max="7187" width="6.88671875" style="83" customWidth="1"/>
    <col min="7188" max="7194" width="0.88671875" style="83"/>
    <col min="7195" max="7195" width="3.6640625" style="83" customWidth="1"/>
    <col min="7196" max="7196" width="6" style="83" customWidth="1"/>
    <col min="7197" max="7200" width="0.88671875" style="83"/>
    <col min="7201" max="7201" width="5.6640625" style="83" customWidth="1"/>
    <col min="7202" max="7202" width="0.44140625" style="83" customWidth="1"/>
    <col min="7203" max="7222" width="0.88671875" style="83"/>
    <col min="7223" max="7223" width="11.5546875" style="83" customWidth="1"/>
    <col min="7224" max="7240" width="0.88671875" style="83"/>
    <col min="7241" max="7241" width="0" style="83" hidden="1" customWidth="1"/>
    <col min="7242" max="7259" width="0.88671875" style="83"/>
    <col min="7260" max="7260" width="3.44140625" style="83" customWidth="1"/>
    <col min="7261" max="7261" width="3.5546875" style="83" customWidth="1"/>
    <col min="7262" max="7274" width="0.88671875" style="83"/>
    <col min="7275" max="7275" width="3" style="83" customWidth="1"/>
    <col min="7276" max="7276" width="0.88671875" style="83"/>
    <col min="7277" max="7277" width="5.109375" style="83" customWidth="1"/>
    <col min="7278" max="7424" width="0.88671875" style="83"/>
    <col min="7425" max="7425" width="5.6640625" style="83" customWidth="1"/>
    <col min="7426" max="7426" width="1.6640625" style="83" customWidth="1"/>
    <col min="7427" max="7442" width="0.88671875" style="83"/>
    <col min="7443" max="7443" width="6.88671875" style="83" customWidth="1"/>
    <col min="7444" max="7450" width="0.88671875" style="83"/>
    <col min="7451" max="7451" width="3.6640625" style="83" customWidth="1"/>
    <col min="7452" max="7452" width="6" style="83" customWidth="1"/>
    <col min="7453" max="7456" width="0.88671875" style="83"/>
    <col min="7457" max="7457" width="5.6640625" style="83" customWidth="1"/>
    <col min="7458" max="7458" width="0.44140625" style="83" customWidth="1"/>
    <col min="7459" max="7478" width="0.88671875" style="83"/>
    <col min="7479" max="7479" width="11.5546875" style="83" customWidth="1"/>
    <col min="7480" max="7496" width="0.88671875" style="83"/>
    <col min="7497" max="7497" width="0" style="83" hidden="1" customWidth="1"/>
    <col min="7498" max="7515" width="0.88671875" style="83"/>
    <col min="7516" max="7516" width="3.44140625" style="83" customWidth="1"/>
    <col min="7517" max="7517" width="3.5546875" style="83" customWidth="1"/>
    <col min="7518" max="7530" width="0.88671875" style="83"/>
    <col min="7531" max="7531" width="3" style="83" customWidth="1"/>
    <col min="7532" max="7532" width="0.88671875" style="83"/>
    <col min="7533" max="7533" width="5.109375" style="83" customWidth="1"/>
    <col min="7534" max="7680" width="0.88671875" style="83"/>
    <col min="7681" max="7681" width="5.6640625" style="83" customWidth="1"/>
    <col min="7682" max="7682" width="1.6640625" style="83" customWidth="1"/>
    <col min="7683" max="7698" width="0.88671875" style="83"/>
    <col min="7699" max="7699" width="6.88671875" style="83" customWidth="1"/>
    <col min="7700" max="7706" width="0.88671875" style="83"/>
    <col min="7707" max="7707" width="3.6640625" style="83" customWidth="1"/>
    <col min="7708" max="7708" width="6" style="83" customWidth="1"/>
    <col min="7709" max="7712" width="0.88671875" style="83"/>
    <col min="7713" max="7713" width="5.6640625" style="83" customWidth="1"/>
    <col min="7714" max="7714" width="0.44140625" style="83" customWidth="1"/>
    <col min="7715" max="7734" width="0.88671875" style="83"/>
    <col min="7735" max="7735" width="11.5546875" style="83" customWidth="1"/>
    <col min="7736" max="7752" width="0.88671875" style="83"/>
    <col min="7753" max="7753" width="0" style="83" hidden="1" customWidth="1"/>
    <col min="7754" max="7771" width="0.88671875" style="83"/>
    <col min="7772" max="7772" width="3.44140625" style="83" customWidth="1"/>
    <col min="7773" max="7773" width="3.5546875" style="83" customWidth="1"/>
    <col min="7774" max="7786" width="0.88671875" style="83"/>
    <col min="7787" max="7787" width="3" style="83" customWidth="1"/>
    <col min="7788" max="7788" width="0.88671875" style="83"/>
    <col min="7789" max="7789" width="5.109375" style="83" customWidth="1"/>
    <col min="7790" max="7936" width="0.88671875" style="83"/>
    <col min="7937" max="7937" width="5.6640625" style="83" customWidth="1"/>
    <col min="7938" max="7938" width="1.6640625" style="83" customWidth="1"/>
    <col min="7939" max="7954" width="0.88671875" style="83"/>
    <col min="7955" max="7955" width="6.88671875" style="83" customWidth="1"/>
    <col min="7956" max="7962" width="0.88671875" style="83"/>
    <col min="7963" max="7963" width="3.6640625" style="83" customWidth="1"/>
    <col min="7964" max="7964" width="6" style="83" customWidth="1"/>
    <col min="7965" max="7968" width="0.88671875" style="83"/>
    <col min="7969" max="7969" width="5.6640625" style="83" customWidth="1"/>
    <col min="7970" max="7970" width="0.44140625" style="83" customWidth="1"/>
    <col min="7971" max="7990" width="0.88671875" style="83"/>
    <col min="7991" max="7991" width="11.5546875" style="83" customWidth="1"/>
    <col min="7992" max="8008" width="0.88671875" style="83"/>
    <col min="8009" max="8009" width="0" style="83" hidden="1" customWidth="1"/>
    <col min="8010" max="8027" width="0.88671875" style="83"/>
    <col min="8028" max="8028" width="3.44140625" style="83" customWidth="1"/>
    <col min="8029" max="8029" width="3.5546875" style="83" customWidth="1"/>
    <col min="8030" max="8042" width="0.88671875" style="83"/>
    <col min="8043" max="8043" width="3" style="83" customWidth="1"/>
    <col min="8044" max="8044" width="0.88671875" style="83"/>
    <col min="8045" max="8045" width="5.109375" style="83" customWidth="1"/>
    <col min="8046" max="8192" width="0.88671875" style="83"/>
    <col min="8193" max="8193" width="5.6640625" style="83" customWidth="1"/>
    <col min="8194" max="8194" width="1.6640625" style="83" customWidth="1"/>
    <col min="8195" max="8210" width="0.88671875" style="83"/>
    <col min="8211" max="8211" width="6.88671875" style="83" customWidth="1"/>
    <col min="8212" max="8218" width="0.88671875" style="83"/>
    <col min="8219" max="8219" width="3.6640625" style="83" customWidth="1"/>
    <col min="8220" max="8220" width="6" style="83" customWidth="1"/>
    <col min="8221" max="8224" width="0.88671875" style="83"/>
    <col min="8225" max="8225" width="5.6640625" style="83" customWidth="1"/>
    <col min="8226" max="8226" width="0.44140625" style="83" customWidth="1"/>
    <col min="8227" max="8246" width="0.88671875" style="83"/>
    <col min="8247" max="8247" width="11.5546875" style="83" customWidth="1"/>
    <col min="8248" max="8264" width="0.88671875" style="83"/>
    <col min="8265" max="8265" width="0" style="83" hidden="1" customWidth="1"/>
    <col min="8266" max="8283" width="0.88671875" style="83"/>
    <col min="8284" max="8284" width="3.44140625" style="83" customWidth="1"/>
    <col min="8285" max="8285" width="3.5546875" style="83" customWidth="1"/>
    <col min="8286" max="8298" width="0.88671875" style="83"/>
    <col min="8299" max="8299" width="3" style="83" customWidth="1"/>
    <col min="8300" max="8300" width="0.88671875" style="83"/>
    <col min="8301" max="8301" width="5.109375" style="83" customWidth="1"/>
    <col min="8302" max="8448" width="0.88671875" style="83"/>
    <col min="8449" max="8449" width="5.6640625" style="83" customWidth="1"/>
    <col min="8450" max="8450" width="1.6640625" style="83" customWidth="1"/>
    <col min="8451" max="8466" width="0.88671875" style="83"/>
    <col min="8467" max="8467" width="6.88671875" style="83" customWidth="1"/>
    <col min="8468" max="8474" width="0.88671875" style="83"/>
    <col min="8475" max="8475" width="3.6640625" style="83" customWidth="1"/>
    <col min="8476" max="8476" width="6" style="83" customWidth="1"/>
    <col min="8477" max="8480" width="0.88671875" style="83"/>
    <col min="8481" max="8481" width="5.6640625" style="83" customWidth="1"/>
    <col min="8482" max="8482" width="0.44140625" style="83" customWidth="1"/>
    <col min="8483" max="8502" width="0.88671875" style="83"/>
    <col min="8503" max="8503" width="11.5546875" style="83" customWidth="1"/>
    <col min="8504" max="8520" width="0.88671875" style="83"/>
    <col min="8521" max="8521" width="0" style="83" hidden="1" customWidth="1"/>
    <col min="8522" max="8539" width="0.88671875" style="83"/>
    <col min="8540" max="8540" width="3.44140625" style="83" customWidth="1"/>
    <col min="8541" max="8541" width="3.5546875" style="83" customWidth="1"/>
    <col min="8542" max="8554" width="0.88671875" style="83"/>
    <col min="8555" max="8555" width="3" style="83" customWidth="1"/>
    <col min="8556" max="8556" width="0.88671875" style="83"/>
    <col min="8557" max="8557" width="5.109375" style="83" customWidth="1"/>
    <col min="8558" max="8704" width="0.88671875" style="83"/>
    <col min="8705" max="8705" width="5.6640625" style="83" customWidth="1"/>
    <col min="8706" max="8706" width="1.6640625" style="83" customWidth="1"/>
    <col min="8707" max="8722" width="0.88671875" style="83"/>
    <col min="8723" max="8723" width="6.88671875" style="83" customWidth="1"/>
    <col min="8724" max="8730" width="0.88671875" style="83"/>
    <col min="8731" max="8731" width="3.6640625" style="83" customWidth="1"/>
    <col min="8732" max="8732" width="6" style="83" customWidth="1"/>
    <col min="8733" max="8736" width="0.88671875" style="83"/>
    <col min="8737" max="8737" width="5.6640625" style="83" customWidth="1"/>
    <col min="8738" max="8738" width="0.44140625" style="83" customWidth="1"/>
    <col min="8739" max="8758" width="0.88671875" style="83"/>
    <col min="8759" max="8759" width="11.5546875" style="83" customWidth="1"/>
    <col min="8760" max="8776" width="0.88671875" style="83"/>
    <col min="8777" max="8777" width="0" style="83" hidden="1" customWidth="1"/>
    <col min="8778" max="8795" width="0.88671875" style="83"/>
    <col min="8796" max="8796" width="3.44140625" style="83" customWidth="1"/>
    <col min="8797" max="8797" width="3.5546875" style="83" customWidth="1"/>
    <col min="8798" max="8810" width="0.88671875" style="83"/>
    <col min="8811" max="8811" width="3" style="83" customWidth="1"/>
    <col min="8812" max="8812" width="0.88671875" style="83"/>
    <col min="8813" max="8813" width="5.109375" style="83" customWidth="1"/>
    <col min="8814" max="8960" width="0.88671875" style="83"/>
    <col min="8961" max="8961" width="5.6640625" style="83" customWidth="1"/>
    <col min="8962" max="8962" width="1.6640625" style="83" customWidth="1"/>
    <col min="8963" max="8978" width="0.88671875" style="83"/>
    <col min="8979" max="8979" width="6.88671875" style="83" customWidth="1"/>
    <col min="8980" max="8986" width="0.88671875" style="83"/>
    <col min="8987" max="8987" width="3.6640625" style="83" customWidth="1"/>
    <col min="8988" max="8988" width="6" style="83" customWidth="1"/>
    <col min="8989" max="8992" width="0.88671875" style="83"/>
    <col min="8993" max="8993" width="5.6640625" style="83" customWidth="1"/>
    <col min="8994" max="8994" width="0.44140625" style="83" customWidth="1"/>
    <col min="8995" max="9014" width="0.88671875" style="83"/>
    <col min="9015" max="9015" width="11.5546875" style="83" customWidth="1"/>
    <col min="9016" max="9032" width="0.88671875" style="83"/>
    <col min="9033" max="9033" width="0" style="83" hidden="1" customWidth="1"/>
    <col min="9034" max="9051" width="0.88671875" style="83"/>
    <col min="9052" max="9052" width="3.44140625" style="83" customWidth="1"/>
    <col min="9053" max="9053" width="3.5546875" style="83" customWidth="1"/>
    <col min="9054" max="9066" width="0.88671875" style="83"/>
    <col min="9067" max="9067" width="3" style="83" customWidth="1"/>
    <col min="9068" max="9068" width="0.88671875" style="83"/>
    <col min="9069" max="9069" width="5.109375" style="83" customWidth="1"/>
    <col min="9070" max="9216" width="0.88671875" style="83"/>
    <col min="9217" max="9217" width="5.6640625" style="83" customWidth="1"/>
    <col min="9218" max="9218" width="1.6640625" style="83" customWidth="1"/>
    <col min="9219" max="9234" width="0.88671875" style="83"/>
    <col min="9235" max="9235" width="6.88671875" style="83" customWidth="1"/>
    <col min="9236" max="9242" width="0.88671875" style="83"/>
    <col min="9243" max="9243" width="3.6640625" style="83" customWidth="1"/>
    <col min="9244" max="9244" width="6" style="83" customWidth="1"/>
    <col min="9245" max="9248" width="0.88671875" style="83"/>
    <col min="9249" max="9249" width="5.6640625" style="83" customWidth="1"/>
    <col min="9250" max="9250" width="0.44140625" style="83" customWidth="1"/>
    <col min="9251" max="9270" width="0.88671875" style="83"/>
    <col min="9271" max="9271" width="11.5546875" style="83" customWidth="1"/>
    <col min="9272" max="9288" width="0.88671875" style="83"/>
    <col min="9289" max="9289" width="0" style="83" hidden="1" customWidth="1"/>
    <col min="9290" max="9307" width="0.88671875" style="83"/>
    <col min="9308" max="9308" width="3.44140625" style="83" customWidth="1"/>
    <col min="9309" max="9309" width="3.5546875" style="83" customWidth="1"/>
    <col min="9310" max="9322" width="0.88671875" style="83"/>
    <col min="9323" max="9323" width="3" style="83" customWidth="1"/>
    <col min="9324" max="9324" width="0.88671875" style="83"/>
    <col min="9325" max="9325" width="5.109375" style="83" customWidth="1"/>
    <col min="9326" max="9472" width="0.88671875" style="83"/>
    <col min="9473" max="9473" width="5.6640625" style="83" customWidth="1"/>
    <col min="9474" max="9474" width="1.6640625" style="83" customWidth="1"/>
    <col min="9475" max="9490" width="0.88671875" style="83"/>
    <col min="9491" max="9491" width="6.88671875" style="83" customWidth="1"/>
    <col min="9492" max="9498" width="0.88671875" style="83"/>
    <col min="9499" max="9499" width="3.6640625" style="83" customWidth="1"/>
    <col min="9500" max="9500" width="6" style="83" customWidth="1"/>
    <col min="9501" max="9504" width="0.88671875" style="83"/>
    <col min="9505" max="9505" width="5.6640625" style="83" customWidth="1"/>
    <col min="9506" max="9506" width="0.44140625" style="83" customWidth="1"/>
    <col min="9507" max="9526" width="0.88671875" style="83"/>
    <col min="9527" max="9527" width="11.5546875" style="83" customWidth="1"/>
    <col min="9528" max="9544" width="0.88671875" style="83"/>
    <col min="9545" max="9545" width="0" style="83" hidden="1" customWidth="1"/>
    <col min="9546" max="9563" width="0.88671875" style="83"/>
    <col min="9564" max="9564" width="3.44140625" style="83" customWidth="1"/>
    <col min="9565" max="9565" width="3.5546875" style="83" customWidth="1"/>
    <col min="9566" max="9578" width="0.88671875" style="83"/>
    <col min="9579" max="9579" width="3" style="83" customWidth="1"/>
    <col min="9580" max="9580" width="0.88671875" style="83"/>
    <col min="9581" max="9581" width="5.109375" style="83" customWidth="1"/>
    <col min="9582" max="9728" width="0.88671875" style="83"/>
    <col min="9729" max="9729" width="5.6640625" style="83" customWidth="1"/>
    <col min="9730" max="9730" width="1.6640625" style="83" customWidth="1"/>
    <col min="9731" max="9746" width="0.88671875" style="83"/>
    <col min="9747" max="9747" width="6.88671875" style="83" customWidth="1"/>
    <col min="9748" max="9754" width="0.88671875" style="83"/>
    <col min="9755" max="9755" width="3.6640625" style="83" customWidth="1"/>
    <col min="9756" max="9756" width="6" style="83" customWidth="1"/>
    <col min="9757" max="9760" width="0.88671875" style="83"/>
    <col min="9761" max="9761" width="5.6640625" style="83" customWidth="1"/>
    <col min="9762" max="9762" width="0.44140625" style="83" customWidth="1"/>
    <col min="9763" max="9782" width="0.88671875" style="83"/>
    <col min="9783" max="9783" width="11.5546875" style="83" customWidth="1"/>
    <col min="9784" max="9800" width="0.88671875" style="83"/>
    <col min="9801" max="9801" width="0" style="83" hidden="1" customWidth="1"/>
    <col min="9802" max="9819" width="0.88671875" style="83"/>
    <col min="9820" max="9820" width="3.44140625" style="83" customWidth="1"/>
    <col min="9821" max="9821" width="3.5546875" style="83" customWidth="1"/>
    <col min="9822" max="9834" width="0.88671875" style="83"/>
    <col min="9835" max="9835" width="3" style="83" customWidth="1"/>
    <col min="9836" max="9836" width="0.88671875" style="83"/>
    <col min="9837" max="9837" width="5.109375" style="83" customWidth="1"/>
    <col min="9838" max="9984" width="0.88671875" style="83"/>
    <col min="9985" max="9985" width="5.6640625" style="83" customWidth="1"/>
    <col min="9986" max="9986" width="1.6640625" style="83" customWidth="1"/>
    <col min="9987" max="10002" width="0.88671875" style="83"/>
    <col min="10003" max="10003" width="6.88671875" style="83" customWidth="1"/>
    <col min="10004" max="10010" width="0.88671875" style="83"/>
    <col min="10011" max="10011" width="3.6640625" style="83" customWidth="1"/>
    <col min="10012" max="10012" width="6" style="83" customWidth="1"/>
    <col min="10013" max="10016" width="0.88671875" style="83"/>
    <col min="10017" max="10017" width="5.6640625" style="83" customWidth="1"/>
    <col min="10018" max="10018" width="0.44140625" style="83" customWidth="1"/>
    <col min="10019" max="10038" width="0.88671875" style="83"/>
    <col min="10039" max="10039" width="11.5546875" style="83" customWidth="1"/>
    <col min="10040" max="10056" width="0.88671875" style="83"/>
    <col min="10057" max="10057" width="0" style="83" hidden="1" customWidth="1"/>
    <col min="10058" max="10075" width="0.88671875" style="83"/>
    <col min="10076" max="10076" width="3.44140625" style="83" customWidth="1"/>
    <col min="10077" max="10077" width="3.5546875" style="83" customWidth="1"/>
    <col min="10078" max="10090" width="0.88671875" style="83"/>
    <col min="10091" max="10091" width="3" style="83" customWidth="1"/>
    <col min="10092" max="10092" width="0.88671875" style="83"/>
    <col min="10093" max="10093" width="5.109375" style="83" customWidth="1"/>
    <col min="10094" max="10240" width="0.88671875" style="83"/>
    <col min="10241" max="10241" width="5.6640625" style="83" customWidth="1"/>
    <col min="10242" max="10242" width="1.6640625" style="83" customWidth="1"/>
    <col min="10243" max="10258" width="0.88671875" style="83"/>
    <col min="10259" max="10259" width="6.88671875" style="83" customWidth="1"/>
    <col min="10260" max="10266" width="0.88671875" style="83"/>
    <col min="10267" max="10267" width="3.6640625" style="83" customWidth="1"/>
    <col min="10268" max="10268" width="6" style="83" customWidth="1"/>
    <col min="10269" max="10272" width="0.88671875" style="83"/>
    <col min="10273" max="10273" width="5.6640625" style="83" customWidth="1"/>
    <col min="10274" max="10274" width="0.44140625" style="83" customWidth="1"/>
    <col min="10275" max="10294" width="0.88671875" style="83"/>
    <col min="10295" max="10295" width="11.5546875" style="83" customWidth="1"/>
    <col min="10296" max="10312" width="0.88671875" style="83"/>
    <col min="10313" max="10313" width="0" style="83" hidden="1" customWidth="1"/>
    <col min="10314" max="10331" width="0.88671875" style="83"/>
    <col min="10332" max="10332" width="3.44140625" style="83" customWidth="1"/>
    <col min="10333" max="10333" width="3.5546875" style="83" customWidth="1"/>
    <col min="10334" max="10346" width="0.88671875" style="83"/>
    <col min="10347" max="10347" width="3" style="83" customWidth="1"/>
    <col min="10348" max="10348" width="0.88671875" style="83"/>
    <col min="10349" max="10349" width="5.109375" style="83" customWidth="1"/>
    <col min="10350" max="10496" width="0.88671875" style="83"/>
    <col min="10497" max="10497" width="5.6640625" style="83" customWidth="1"/>
    <col min="10498" max="10498" width="1.6640625" style="83" customWidth="1"/>
    <col min="10499" max="10514" width="0.88671875" style="83"/>
    <col min="10515" max="10515" width="6.88671875" style="83" customWidth="1"/>
    <col min="10516" max="10522" width="0.88671875" style="83"/>
    <col min="10523" max="10523" width="3.6640625" style="83" customWidth="1"/>
    <col min="10524" max="10524" width="6" style="83" customWidth="1"/>
    <col min="10525" max="10528" width="0.88671875" style="83"/>
    <col min="10529" max="10529" width="5.6640625" style="83" customWidth="1"/>
    <col min="10530" max="10530" width="0.44140625" style="83" customWidth="1"/>
    <col min="10531" max="10550" width="0.88671875" style="83"/>
    <col min="10551" max="10551" width="11.5546875" style="83" customWidth="1"/>
    <col min="10552" max="10568" width="0.88671875" style="83"/>
    <col min="10569" max="10569" width="0" style="83" hidden="1" customWidth="1"/>
    <col min="10570" max="10587" width="0.88671875" style="83"/>
    <col min="10588" max="10588" width="3.44140625" style="83" customWidth="1"/>
    <col min="10589" max="10589" width="3.5546875" style="83" customWidth="1"/>
    <col min="10590" max="10602" width="0.88671875" style="83"/>
    <col min="10603" max="10603" width="3" style="83" customWidth="1"/>
    <col min="10604" max="10604" width="0.88671875" style="83"/>
    <col min="10605" max="10605" width="5.109375" style="83" customWidth="1"/>
    <col min="10606" max="10752" width="0.88671875" style="83"/>
    <col min="10753" max="10753" width="5.6640625" style="83" customWidth="1"/>
    <col min="10754" max="10754" width="1.6640625" style="83" customWidth="1"/>
    <col min="10755" max="10770" width="0.88671875" style="83"/>
    <col min="10771" max="10771" width="6.88671875" style="83" customWidth="1"/>
    <col min="10772" max="10778" width="0.88671875" style="83"/>
    <col min="10779" max="10779" width="3.6640625" style="83" customWidth="1"/>
    <col min="10780" max="10780" width="6" style="83" customWidth="1"/>
    <col min="10781" max="10784" width="0.88671875" style="83"/>
    <col min="10785" max="10785" width="5.6640625" style="83" customWidth="1"/>
    <col min="10786" max="10786" width="0.44140625" style="83" customWidth="1"/>
    <col min="10787" max="10806" width="0.88671875" style="83"/>
    <col min="10807" max="10807" width="11.5546875" style="83" customWidth="1"/>
    <col min="10808" max="10824" width="0.88671875" style="83"/>
    <col min="10825" max="10825" width="0" style="83" hidden="1" customWidth="1"/>
    <col min="10826" max="10843" width="0.88671875" style="83"/>
    <col min="10844" max="10844" width="3.44140625" style="83" customWidth="1"/>
    <col min="10845" max="10845" width="3.5546875" style="83" customWidth="1"/>
    <col min="10846" max="10858" width="0.88671875" style="83"/>
    <col min="10859" max="10859" width="3" style="83" customWidth="1"/>
    <col min="10860" max="10860" width="0.88671875" style="83"/>
    <col min="10861" max="10861" width="5.109375" style="83" customWidth="1"/>
    <col min="10862" max="11008" width="0.88671875" style="83"/>
    <col min="11009" max="11009" width="5.6640625" style="83" customWidth="1"/>
    <col min="11010" max="11010" width="1.6640625" style="83" customWidth="1"/>
    <col min="11011" max="11026" width="0.88671875" style="83"/>
    <col min="11027" max="11027" width="6.88671875" style="83" customWidth="1"/>
    <col min="11028" max="11034" width="0.88671875" style="83"/>
    <col min="11035" max="11035" width="3.6640625" style="83" customWidth="1"/>
    <col min="11036" max="11036" width="6" style="83" customWidth="1"/>
    <col min="11037" max="11040" width="0.88671875" style="83"/>
    <col min="11041" max="11041" width="5.6640625" style="83" customWidth="1"/>
    <col min="11042" max="11042" width="0.44140625" style="83" customWidth="1"/>
    <col min="11043" max="11062" width="0.88671875" style="83"/>
    <col min="11063" max="11063" width="11.5546875" style="83" customWidth="1"/>
    <col min="11064" max="11080" width="0.88671875" style="83"/>
    <col min="11081" max="11081" width="0" style="83" hidden="1" customWidth="1"/>
    <col min="11082" max="11099" width="0.88671875" style="83"/>
    <col min="11100" max="11100" width="3.44140625" style="83" customWidth="1"/>
    <col min="11101" max="11101" width="3.5546875" style="83" customWidth="1"/>
    <col min="11102" max="11114" width="0.88671875" style="83"/>
    <col min="11115" max="11115" width="3" style="83" customWidth="1"/>
    <col min="11116" max="11116" width="0.88671875" style="83"/>
    <col min="11117" max="11117" width="5.109375" style="83" customWidth="1"/>
    <col min="11118" max="11264" width="0.88671875" style="83"/>
    <col min="11265" max="11265" width="5.6640625" style="83" customWidth="1"/>
    <col min="11266" max="11266" width="1.6640625" style="83" customWidth="1"/>
    <col min="11267" max="11282" width="0.88671875" style="83"/>
    <col min="11283" max="11283" width="6.88671875" style="83" customWidth="1"/>
    <col min="11284" max="11290" width="0.88671875" style="83"/>
    <col min="11291" max="11291" width="3.6640625" style="83" customWidth="1"/>
    <col min="11292" max="11292" width="6" style="83" customWidth="1"/>
    <col min="11293" max="11296" width="0.88671875" style="83"/>
    <col min="11297" max="11297" width="5.6640625" style="83" customWidth="1"/>
    <col min="11298" max="11298" width="0.44140625" style="83" customWidth="1"/>
    <col min="11299" max="11318" width="0.88671875" style="83"/>
    <col min="11319" max="11319" width="11.5546875" style="83" customWidth="1"/>
    <col min="11320" max="11336" width="0.88671875" style="83"/>
    <col min="11337" max="11337" width="0" style="83" hidden="1" customWidth="1"/>
    <col min="11338" max="11355" width="0.88671875" style="83"/>
    <col min="11356" max="11356" width="3.44140625" style="83" customWidth="1"/>
    <col min="11357" max="11357" width="3.5546875" style="83" customWidth="1"/>
    <col min="11358" max="11370" width="0.88671875" style="83"/>
    <col min="11371" max="11371" width="3" style="83" customWidth="1"/>
    <col min="11372" max="11372" width="0.88671875" style="83"/>
    <col min="11373" max="11373" width="5.109375" style="83" customWidth="1"/>
    <col min="11374" max="11520" width="0.88671875" style="83"/>
    <col min="11521" max="11521" width="5.6640625" style="83" customWidth="1"/>
    <col min="11522" max="11522" width="1.6640625" style="83" customWidth="1"/>
    <col min="11523" max="11538" width="0.88671875" style="83"/>
    <col min="11539" max="11539" width="6.88671875" style="83" customWidth="1"/>
    <col min="11540" max="11546" width="0.88671875" style="83"/>
    <col min="11547" max="11547" width="3.6640625" style="83" customWidth="1"/>
    <col min="11548" max="11548" width="6" style="83" customWidth="1"/>
    <col min="11549" max="11552" width="0.88671875" style="83"/>
    <col min="11553" max="11553" width="5.6640625" style="83" customWidth="1"/>
    <col min="11554" max="11554" width="0.44140625" style="83" customWidth="1"/>
    <col min="11555" max="11574" width="0.88671875" style="83"/>
    <col min="11575" max="11575" width="11.5546875" style="83" customWidth="1"/>
    <col min="11576" max="11592" width="0.88671875" style="83"/>
    <col min="11593" max="11593" width="0" style="83" hidden="1" customWidth="1"/>
    <col min="11594" max="11611" width="0.88671875" style="83"/>
    <col min="11612" max="11612" width="3.44140625" style="83" customWidth="1"/>
    <col min="11613" max="11613" width="3.5546875" style="83" customWidth="1"/>
    <col min="11614" max="11626" width="0.88671875" style="83"/>
    <col min="11627" max="11627" width="3" style="83" customWidth="1"/>
    <col min="11628" max="11628" width="0.88671875" style="83"/>
    <col min="11629" max="11629" width="5.109375" style="83" customWidth="1"/>
    <col min="11630" max="11776" width="0.88671875" style="83"/>
    <col min="11777" max="11777" width="5.6640625" style="83" customWidth="1"/>
    <col min="11778" max="11778" width="1.6640625" style="83" customWidth="1"/>
    <col min="11779" max="11794" width="0.88671875" style="83"/>
    <col min="11795" max="11795" width="6.88671875" style="83" customWidth="1"/>
    <col min="11796" max="11802" width="0.88671875" style="83"/>
    <col min="11803" max="11803" width="3.6640625" style="83" customWidth="1"/>
    <col min="11804" max="11804" width="6" style="83" customWidth="1"/>
    <col min="11805" max="11808" width="0.88671875" style="83"/>
    <col min="11809" max="11809" width="5.6640625" style="83" customWidth="1"/>
    <col min="11810" max="11810" width="0.44140625" style="83" customWidth="1"/>
    <col min="11811" max="11830" width="0.88671875" style="83"/>
    <col min="11831" max="11831" width="11.5546875" style="83" customWidth="1"/>
    <col min="11832" max="11848" width="0.88671875" style="83"/>
    <col min="11849" max="11849" width="0" style="83" hidden="1" customWidth="1"/>
    <col min="11850" max="11867" width="0.88671875" style="83"/>
    <col min="11868" max="11868" width="3.44140625" style="83" customWidth="1"/>
    <col min="11869" max="11869" width="3.5546875" style="83" customWidth="1"/>
    <col min="11870" max="11882" width="0.88671875" style="83"/>
    <col min="11883" max="11883" width="3" style="83" customWidth="1"/>
    <col min="11884" max="11884" width="0.88671875" style="83"/>
    <col min="11885" max="11885" width="5.109375" style="83" customWidth="1"/>
    <col min="11886" max="12032" width="0.88671875" style="83"/>
    <col min="12033" max="12033" width="5.6640625" style="83" customWidth="1"/>
    <col min="12034" max="12034" width="1.6640625" style="83" customWidth="1"/>
    <col min="12035" max="12050" width="0.88671875" style="83"/>
    <col min="12051" max="12051" width="6.88671875" style="83" customWidth="1"/>
    <col min="12052" max="12058" width="0.88671875" style="83"/>
    <col min="12059" max="12059" width="3.6640625" style="83" customWidth="1"/>
    <col min="12060" max="12060" width="6" style="83" customWidth="1"/>
    <col min="12061" max="12064" width="0.88671875" style="83"/>
    <col min="12065" max="12065" width="5.6640625" style="83" customWidth="1"/>
    <col min="12066" max="12066" width="0.44140625" style="83" customWidth="1"/>
    <col min="12067" max="12086" width="0.88671875" style="83"/>
    <col min="12087" max="12087" width="11.5546875" style="83" customWidth="1"/>
    <col min="12088" max="12104" width="0.88671875" style="83"/>
    <col min="12105" max="12105" width="0" style="83" hidden="1" customWidth="1"/>
    <col min="12106" max="12123" width="0.88671875" style="83"/>
    <col min="12124" max="12124" width="3.44140625" style="83" customWidth="1"/>
    <col min="12125" max="12125" width="3.5546875" style="83" customWidth="1"/>
    <col min="12126" max="12138" width="0.88671875" style="83"/>
    <col min="12139" max="12139" width="3" style="83" customWidth="1"/>
    <col min="12140" max="12140" width="0.88671875" style="83"/>
    <col min="12141" max="12141" width="5.109375" style="83" customWidth="1"/>
    <col min="12142" max="12288" width="0.88671875" style="83"/>
    <col min="12289" max="12289" width="5.6640625" style="83" customWidth="1"/>
    <col min="12290" max="12290" width="1.6640625" style="83" customWidth="1"/>
    <col min="12291" max="12306" width="0.88671875" style="83"/>
    <col min="12307" max="12307" width="6.88671875" style="83" customWidth="1"/>
    <col min="12308" max="12314" width="0.88671875" style="83"/>
    <col min="12315" max="12315" width="3.6640625" style="83" customWidth="1"/>
    <col min="12316" max="12316" width="6" style="83" customWidth="1"/>
    <col min="12317" max="12320" width="0.88671875" style="83"/>
    <col min="12321" max="12321" width="5.6640625" style="83" customWidth="1"/>
    <col min="12322" max="12322" width="0.44140625" style="83" customWidth="1"/>
    <col min="12323" max="12342" width="0.88671875" style="83"/>
    <col min="12343" max="12343" width="11.5546875" style="83" customWidth="1"/>
    <col min="12344" max="12360" width="0.88671875" style="83"/>
    <col min="12361" max="12361" width="0" style="83" hidden="1" customWidth="1"/>
    <col min="12362" max="12379" width="0.88671875" style="83"/>
    <col min="12380" max="12380" width="3.44140625" style="83" customWidth="1"/>
    <col min="12381" max="12381" width="3.5546875" style="83" customWidth="1"/>
    <col min="12382" max="12394" width="0.88671875" style="83"/>
    <col min="12395" max="12395" width="3" style="83" customWidth="1"/>
    <col min="12396" max="12396" width="0.88671875" style="83"/>
    <col min="12397" max="12397" width="5.109375" style="83" customWidth="1"/>
    <col min="12398" max="12544" width="0.88671875" style="83"/>
    <col min="12545" max="12545" width="5.6640625" style="83" customWidth="1"/>
    <col min="12546" max="12546" width="1.6640625" style="83" customWidth="1"/>
    <col min="12547" max="12562" width="0.88671875" style="83"/>
    <col min="12563" max="12563" width="6.88671875" style="83" customWidth="1"/>
    <col min="12564" max="12570" width="0.88671875" style="83"/>
    <col min="12571" max="12571" width="3.6640625" style="83" customWidth="1"/>
    <col min="12572" max="12572" width="6" style="83" customWidth="1"/>
    <col min="12573" max="12576" width="0.88671875" style="83"/>
    <col min="12577" max="12577" width="5.6640625" style="83" customWidth="1"/>
    <col min="12578" max="12578" width="0.44140625" style="83" customWidth="1"/>
    <col min="12579" max="12598" width="0.88671875" style="83"/>
    <col min="12599" max="12599" width="11.5546875" style="83" customWidth="1"/>
    <col min="12600" max="12616" width="0.88671875" style="83"/>
    <col min="12617" max="12617" width="0" style="83" hidden="1" customWidth="1"/>
    <col min="12618" max="12635" width="0.88671875" style="83"/>
    <col min="12636" max="12636" width="3.44140625" style="83" customWidth="1"/>
    <col min="12637" max="12637" width="3.5546875" style="83" customWidth="1"/>
    <col min="12638" max="12650" width="0.88671875" style="83"/>
    <col min="12651" max="12651" width="3" style="83" customWidth="1"/>
    <col min="12652" max="12652" width="0.88671875" style="83"/>
    <col min="12653" max="12653" width="5.109375" style="83" customWidth="1"/>
    <col min="12654" max="12800" width="0.88671875" style="83"/>
    <col min="12801" max="12801" width="5.6640625" style="83" customWidth="1"/>
    <col min="12802" max="12802" width="1.6640625" style="83" customWidth="1"/>
    <col min="12803" max="12818" width="0.88671875" style="83"/>
    <col min="12819" max="12819" width="6.88671875" style="83" customWidth="1"/>
    <col min="12820" max="12826" width="0.88671875" style="83"/>
    <col min="12827" max="12827" width="3.6640625" style="83" customWidth="1"/>
    <col min="12828" max="12828" width="6" style="83" customWidth="1"/>
    <col min="12829" max="12832" width="0.88671875" style="83"/>
    <col min="12833" max="12833" width="5.6640625" style="83" customWidth="1"/>
    <col min="12834" max="12834" width="0.44140625" style="83" customWidth="1"/>
    <col min="12835" max="12854" width="0.88671875" style="83"/>
    <col min="12855" max="12855" width="11.5546875" style="83" customWidth="1"/>
    <col min="12856" max="12872" width="0.88671875" style="83"/>
    <col min="12873" max="12873" width="0" style="83" hidden="1" customWidth="1"/>
    <col min="12874" max="12891" width="0.88671875" style="83"/>
    <col min="12892" max="12892" width="3.44140625" style="83" customWidth="1"/>
    <col min="12893" max="12893" width="3.5546875" style="83" customWidth="1"/>
    <col min="12894" max="12906" width="0.88671875" style="83"/>
    <col min="12907" max="12907" width="3" style="83" customWidth="1"/>
    <col min="12908" max="12908" width="0.88671875" style="83"/>
    <col min="12909" max="12909" width="5.109375" style="83" customWidth="1"/>
    <col min="12910" max="13056" width="0.88671875" style="83"/>
    <col min="13057" max="13057" width="5.6640625" style="83" customWidth="1"/>
    <col min="13058" max="13058" width="1.6640625" style="83" customWidth="1"/>
    <col min="13059" max="13074" width="0.88671875" style="83"/>
    <col min="13075" max="13075" width="6.88671875" style="83" customWidth="1"/>
    <col min="13076" max="13082" width="0.88671875" style="83"/>
    <col min="13083" max="13083" width="3.6640625" style="83" customWidth="1"/>
    <col min="13084" max="13084" width="6" style="83" customWidth="1"/>
    <col min="13085" max="13088" width="0.88671875" style="83"/>
    <col min="13089" max="13089" width="5.6640625" style="83" customWidth="1"/>
    <col min="13090" max="13090" width="0.44140625" style="83" customWidth="1"/>
    <col min="13091" max="13110" width="0.88671875" style="83"/>
    <col min="13111" max="13111" width="11.5546875" style="83" customWidth="1"/>
    <col min="13112" max="13128" width="0.88671875" style="83"/>
    <col min="13129" max="13129" width="0" style="83" hidden="1" customWidth="1"/>
    <col min="13130" max="13147" width="0.88671875" style="83"/>
    <col min="13148" max="13148" width="3.44140625" style="83" customWidth="1"/>
    <col min="13149" max="13149" width="3.5546875" style="83" customWidth="1"/>
    <col min="13150" max="13162" width="0.88671875" style="83"/>
    <col min="13163" max="13163" width="3" style="83" customWidth="1"/>
    <col min="13164" max="13164" width="0.88671875" style="83"/>
    <col min="13165" max="13165" width="5.109375" style="83" customWidth="1"/>
    <col min="13166" max="13312" width="0.88671875" style="83"/>
    <col min="13313" max="13313" width="5.6640625" style="83" customWidth="1"/>
    <col min="13314" max="13314" width="1.6640625" style="83" customWidth="1"/>
    <col min="13315" max="13330" width="0.88671875" style="83"/>
    <col min="13331" max="13331" width="6.88671875" style="83" customWidth="1"/>
    <col min="13332" max="13338" width="0.88671875" style="83"/>
    <col min="13339" max="13339" width="3.6640625" style="83" customWidth="1"/>
    <col min="13340" max="13340" width="6" style="83" customWidth="1"/>
    <col min="13341" max="13344" width="0.88671875" style="83"/>
    <col min="13345" max="13345" width="5.6640625" style="83" customWidth="1"/>
    <col min="13346" max="13346" width="0.44140625" style="83" customWidth="1"/>
    <col min="13347" max="13366" width="0.88671875" style="83"/>
    <col min="13367" max="13367" width="11.5546875" style="83" customWidth="1"/>
    <col min="13368" max="13384" width="0.88671875" style="83"/>
    <col min="13385" max="13385" width="0" style="83" hidden="1" customWidth="1"/>
    <col min="13386" max="13403" width="0.88671875" style="83"/>
    <col min="13404" max="13404" width="3.44140625" style="83" customWidth="1"/>
    <col min="13405" max="13405" width="3.5546875" style="83" customWidth="1"/>
    <col min="13406" max="13418" width="0.88671875" style="83"/>
    <col min="13419" max="13419" width="3" style="83" customWidth="1"/>
    <col min="13420" max="13420" width="0.88671875" style="83"/>
    <col min="13421" max="13421" width="5.109375" style="83" customWidth="1"/>
    <col min="13422" max="13568" width="0.88671875" style="83"/>
    <col min="13569" max="13569" width="5.6640625" style="83" customWidth="1"/>
    <col min="13570" max="13570" width="1.6640625" style="83" customWidth="1"/>
    <col min="13571" max="13586" width="0.88671875" style="83"/>
    <col min="13587" max="13587" width="6.88671875" style="83" customWidth="1"/>
    <col min="13588" max="13594" width="0.88671875" style="83"/>
    <col min="13595" max="13595" width="3.6640625" style="83" customWidth="1"/>
    <col min="13596" max="13596" width="6" style="83" customWidth="1"/>
    <col min="13597" max="13600" width="0.88671875" style="83"/>
    <col min="13601" max="13601" width="5.6640625" style="83" customWidth="1"/>
    <col min="13602" max="13602" width="0.44140625" style="83" customWidth="1"/>
    <col min="13603" max="13622" width="0.88671875" style="83"/>
    <col min="13623" max="13623" width="11.5546875" style="83" customWidth="1"/>
    <col min="13624" max="13640" width="0.88671875" style="83"/>
    <col min="13641" max="13641" width="0" style="83" hidden="1" customWidth="1"/>
    <col min="13642" max="13659" width="0.88671875" style="83"/>
    <col min="13660" max="13660" width="3.44140625" style="83" customWidth="1"/>
    <col min="13661" max="13661" width="3.5546875" style="83" customWidth="1"/>
    <col min="13662" max="13674" width="0.88671875" style="83"/>
    <col min="13675" max="13675" width="3" style="83" customWidth="1"/>
    <col min="13676" max="13676" width="0.88671875" style="83"/>
    <col min="13677" max="13677" width="5.109375" style="83" customWidth="1"/>
    <col min="13678" max="13824" width="0.88671875" style="83"/>
    <col min="13825" max="13825" width="5.6640625" style="83" customWidth="1"/>
    <col min="13826" max="13826" width="1.6640625" style="83" customWidth="1"/>
    <col min="13827" max="13842" width="0.88671875" style="83"/>
    <col min="13843" max="13843" width="6.88671875" style="83" customWidth="1"/>
    <col min="13844" max="13850" width="0.88671875" style="83"/>
    <col min="13851" max="13851" width="3.6640625" style="83" customWidth="1"/>
    <col min="13852" max="13852" width="6" style="83" customWidth="1"/>
    <col min="13853" max="13856" width="0.88671875" style="83"/>
    <col min="13857" max="13857" width="5.6640625" style="83" customWidth="1"/>
    <col min="13858" max="13858" width="0.44140625" style="83" customWidth="1"/>
    <col min="13859" max="13878" width="0.88671875" style="83"/>
    <col min="13879" max="13879" width="11.5546875" style="83" customWidth="1"/>
    <col min="13880" max="13896" width="0.88671875" style="83"/>
    <col min="13897" max="13897" width="0" style="83" hidden="1" customWidth="1"/>
    <col min="13898" max="13915" width="0.88671875" style="83"/>
    <col min="13916" max="13916" width="3.44140625" style="83" customWidth="1"/>
    <col min="13917" max="13917" width="3.5546875" style="83" customWidth="1"/>
    <col min="13918" max="13930" width="0.88671875" style="83"/>
    <col min="13931" max="13931" width="3" style="83" customWidth="1"/>
    <col min="13932" max="13932" width="0.88671875" style="83"/>
    <col min="13933" max="13933" width="5.109375" style="83" customWidth="1"/>
    <col min="13934" max="14080" width="0.88671875" style="83"/>
    <col min="14081" max="14081" width="5.6640625" style="83" customWidth="1"/>
    <col min="14082" max="14082" width="1.6640625" style="83" customWidth="1"/>
    <col min="14083" max="14098" width="0.88671875" style="83"/>
    <col min="14099" max="14099" width="6.88671875" style="83" customWidth="1"/>
    <col min="14100" max="14106" width="0.88671875" style="83"/>
    <col min="14107" max="14107" width="3.6640625" style="83" customWidth="1"/>
    <col min="14108" max="14108" width="6" style="83" customWidth="1"/>
    <col min="14109" max="14112" width="0.88671875" style="83"/>
    <col min="14113" max="14113" width="5.6640625" style="83" customWidth="1"/>
    <col min="14114" max="14114" width="0.44140625" style="83" customWidth="1"/>
    <col min="14115" max="14134" width="0.88671875" style="83"/>
    <col min="14135" max="14135" width="11.5546875" style="83" customWidth="1"/>
    <col min="14136" max="14152" width="0.88671875" style="83"/>
    <col min="14153" max="14153" width="0" style="83" hidden="1" customWidth="1"/>
    <col min="14154" max="14171" width="0.88671875" style="83"/>
    <col min="14172" max="14172" width="3.44140625" style="83" customWidth="1"/>
    <col min="14173" max="14173" width="3.5546875" style="83" customWidth="1"/>
    <col min="14174" max="14186" width="0.88671875" style="83"/>
    <col min="14187" max="14187" width="3" style="83" customWidth="1"/>
    <col min="14188" max="14188" width="0.88671875" style="83"/>
    <col min="14189" max="14189" width="5.109375" style="83" customWidth="1"/>
    <col min="14190" max="14336" width="0.88671875" style="83"/>
    <col min="14337" max="14337" width="5.6640625" style="83" customWidth="1"/>
    <col min="14338" max="14338" width="1.6640625" style="83" customWidth="1"/>
    <col min="14339" max="14354" width="0.88671875" style="83"/>
    <col min="14355" max="14355" width="6.88671875" style="83" customWidth="1"/>
    <col min="14356" max="14362" width="0.88671875" style="83"/>
    <col min="14363" max="14363" width="3.6640625" style="83" customWidth="1"/>
    <col min="14364" max="14364" width="6" style="83" customWidth="1"/>
    <col min="14365" max="14368" width="0.88671875" style="83"/>
    <col min="14369" max="14369" width="5.6640625" style="83" customWidth="1"/>
    <col min="14370" max="14370" width="0.44140625" style="83" customWidth="1"/>
    <col min="14371" max="14390" width="0.88671875" style="83"/>
    <col min="14391" max="14391" width="11.5546875" style="83" customWidth="1"/>
    <col min="14392" max="14408" width="0.88671875" style="83"/>
    <col min="14409" max="14409" width="0" style="83" hidden="1" customWidth="1"/>
    <col min="14410" max="14427" width="0.88671875" style="83"/>
    <col min="14428" max="14428" width="3.44140625" style="83" customWidth="1"/>
    <col min="14429" max="14429" width="3.5546875" style="83" customWidth="1"/>
    <col min="14430" max="14442" width="0.88671875" style="83"/>
    <col min="14443" max="14443" width="3" style="83" customWidth="1"/>
    <col min="14444" max="14444" width="0.88671875" style="83"/>
    <col min="14445" max="14445" width="5.109375" style="83" customWidth="1"/>
    <col min="14446" max="14592" width="0.88671875" style="83"/>
    <col min="14593" max="14593" width="5.6640625" style="83" customWidth="1"/>
    <col min="14594" max="14594" width="1.6640625" style="83" customWidth="1"/>
    <col min="14595" max="14610" width="0.88671875" style="83"/>
    <col min="14611" max="14611" width="6.88671875" style="83" customWidth="1"/>
    <col min="14612" max="14618" width="0.88671875" style="83"/>
    <col min="14619" max="14619" width="3.6640625" style="83" customWidth="1"/>
    <col min="14620" max="14620" width="6" style="83" customWidth="1"/>
    <col min="14621" max="14624" width="0.88671875" style="83"/>
    <col min="14625" max="14625" width="5.6640625" style="83" customWidth="1"/>
    <col min="14626" max="14626" width="0.44140625" style="83" customWidth="1"/>
    <col min="14627" max="14646" width="0.88671875" style="83"/>
    <col min="14647" max="14647" width="11.5546875" style="83" customWidth="1"/>
    <col min="14648" max="14664" width="0.88671875" style="83"/>
    <col min="14665" max="14665" width="0" style="83" hidden="1" customWidth="1"/>
    <col min="14666" max="14683" width="0.88671875" style="83"/>
    <col min="14684" max="14684" width="3.44140625" style="83" customWidth="1"/>
    <col min="14685" max="14685" width="3.5546875" style="83" customWidth="1"/>
    <col min="14686" max="14698" width="0.88671875" style="83"/>
    <col min="14699" max="14699" width="3" style="83" customWidth="1"/>
    <col min="14700" max="14700" width="0.88671875" style="83"/>
    <col min="14701" max="14701" width="5.109375" style="83" customWidth="1"/>
    <col min="14702" max="14848" width="0.88671875" style="83"/>
    <col min="14849" max="14849" width="5.6640625" style="83" customWidth="1"/>
    <col min="14850" max="14850" width="1.6640625" style="83" customWidth="1"/>
    <col min="14851" max="14866" width="0.88671875" style="83"/>
    <col min="14867" max="14867" width="6.88671875" style="83" customWidth="1"/>
    <col min="14868" max="14874" width="0.88671875" style="83"/>
    <col min="14875" max="14875" width="3.6640625" style="83" customWidth="1"/>
    <col min="14876" max="14876" width="6" style="83" customWidth="1"/>
    <col min="14877" max="14880" width="0.88671875" style="83"/>
    <col min="14881" max="14881" width="5.6640625" style="83" customWidth="1"/>
    <col min="14882" max="14882" width="0.44140625" style="83" customWidth="1"/>
    <col min="14883" max="14902" width="0.88671875" style="83"/>
    <col min="14903" max="14903" width="11.5546875" style="83" customWidth="1"/>
    <col min="14904" max="14920" width="0.88671875" style="83"/>
    <col min="14921" max="14921" width="0" style="83" hidden="1" customWidth="1"/>
    <col min="14922" max="14939" width="0.88671875" style="83"/>
    <col min="14940" max="14940" width="3.44140625" style="83" customWidth="1"/>
    <col min="14941" max="14941" width="3.5546875" style="83" customWidth="1"/>
    <col min="14942" max="14954" width="0.88671875" style="83"/>
    <col min="14955" max="14955" width="3" style="83" customWidth="1"/>
    <col min="14956" max="14956" width="0.88671875" style="83"/>
    <col min="14957" max="14957" width="5.109375" style="83" customWidth="1"/>
    <col min="14958" max="15104" width="0.88671875" style="83"/>
    <col min="15105" max="15105" width="5.6640625" style="83" customWidth="1"/>
    <col min="15106" max="15106" width="1.6640625" style="83" customWidth="1"/>
    <col min="15107" max="15122" width="0.88671875" style="83"/>
    <col min="15123" max="15123" width="6.88671875" style="83" customWidth="1"/>
    <col min="15124" max="15130" width="0.88671875" style="83"/>
    <col min="15131" max="15131" width="3.6640625" style="83" customWidth="1"/>
    <col min="15132" max="15132" width="6" style="83" customWidth="1"/>
    <col min="15133" max="15136" width="0.88671875" style="83"/>
    <col min="15137" max="15137" width="5.6640625" style="83" customWidth="1"/>
    <col min="15138" max="15138" width="0.44140625" style="83" customWidth="1"/>
    <col min="15139" max="15158" width="0.88671875" style="83"/>
    <col min="15159" max="15159" width="11.5546875" style="83" customWidth="1"/>
    <col min="15160" max="15176" width="0.88671875" style="83"/>
    <col min="15177" max="15177" width="0" style="83" hidden="1" customWidth="1"/>
    <col min="15178" max="15195" width="0.88671875" style="83"/>
    <col min="15196" max="15196" width="3.44140625" style="83" customWidth="1"/>
    <col min="15197" max="15197" width="3.5546875" style="83" customWidth="1"/>
    <col min="15198" max="15210" width="0.88671875" style="83"/>
    <col min="15211" max="15211" width="3" style="83" customWidth="1"/>
    <col min="15212" max="15212" width="0.88671875" style="83"/>
    <col min="15213" max="15213" width="5.109375" style="83" customWidth="1"/>
    <col min="15214" max="15360" width="0.88671875" style="83"/>
    <col min="15361" max="15361" width="5.6640625" style="83" customWidth="1"/>
    <col min="15362" max="15362" width="1.6640625" style="83" customWidth="1"/>
    <col min="15363" max="15378" width="0.88671875" style="83"/>
    <col min="15379" max="15379" width="6.88671875" style="83" customWidth="1"/>
    <col min="15380" max="15386" width="0.88671875" style="83"/>
    <col min="15387" max="15387" width="3.6640625" style="83" customWidth="1"/>
    <col min="15388" max="15388" width="6" style="83" customWidth="1"/>
    <col min="15389" max="15392" width="0.88671875" style="83"/>
    <col min="15393" max="15393" width="5.6640625" style="83" customWidth="1"/>
    <col min="15394" max="15394" width="0.44140625" style="83" customWidth="1"/>
    <col min="15395" max="15414" width="0.88671875" style="83"/>
    <col min="15415" max="15415" width="11.5546875" style="83" customWidth="1"/>
    <col min="15416" max="15432" width="0.88671875" style="83"/>
    <col min="15433" max="15433" width="0" style="83" hidden="1" customWidth="1"/>
    <col min="15434" max="15451" width="0.88671875" style="83"/>
    <col min="15452" max="15452" width="3.44140625" style="83" customWidth="1"/>
    <col min="15453" max="15453" width="3.5546875" style="83" customWidth="1"/>
    <col min="15454" max="15466" width="0.88671875" style="83"/>
    <col min="15467" max="15467" width="3" style="83" customWidth="1"/>
    <col min="15468" max="15468" width="0.88671875" style="83"/>
    <col min="15469" max="15469" width="5.109375" style="83" customWidth="1"/>
    <col min="15470" max="15616" width="0.88671875" style="83"/>
    <col min="15617" max="15617" width="5.6640625" style="83" customWidth="1"/>
    <col min="15618" max="15618" width="1.6640625" style="83" customWidth="1"/>
    <col min="15619" max="15634" width="0.88671875" style="83"/>
    <col min="15635" max="15635" width="6.88671875" style="83" customWidth="1"/>
    <col min="15636" max="15642" width="0.88671875" style="83"/>
    <col min="15643" max="15643" width="3.6640625" style="83" customWidth="1"/>
    <col min="15644" max="15644" width="6" style="83" customWidth="1"/>
    <col min="15645" max="15648" width="0.88671875" style="83"/>
    <col min="15649" max="15649" width="5.6640625" style="83" customWidth="1"/>
    <col min="15650" max="15650" width="0.44140625" style="83" customWidth="1"/>
    <col min="15651" max="15670" width="0.88671875" style="83"/>
    <col min="15671" max="15671" width="11.5546875" style="83" customWidth="1"/>
    <col min="15672" max="15688" width="0.88671875" style="83"/>
    <col min="15689" max="15689" width="0" style="83" hidden="1" customWidth="1"/>
    <col min="15690" max="15707" width="0.88671875" style="83"/>
    <col min="15708" max="15708" width="3.44140625" style="83" customWidth="1"/>
    <col min="15709" max="15709" width="3.5546875" style="83" customWidth="1"/>
    <col min="15710" max="15722" width="0.88671875" style="83"/>
    <col min="15723" max="15723" width="3" style="83" customWidth="1"/>
    <col min="15724" max="15724" width="0.88671875" style="83"/>
    <col min="15725" max="15725" width="5.109375" style="83" customWidth="1"/>
    <col min="15726" max="15872" width="0.88671875" style="83"/>
    <col min="15873" max="15873" width="5.6640625" style="83" customWidth="1"/>
    <col min="15874" max="15874" width="1.6640625" style="83" customWidth="1"/>
    <col min="15875" max="15890" width="0.88671875" style="83"/>
    <col min="15891" max="15891" width="6.88671875" style="83" customWidth="1"/>
    <col min="15892" max="15898" width="0.88671875" style="83"/>
    <col min="15899" max="15899" width="3.6640625" style="83" customWidth="1"/>
    <col min="15900" max="15900" width="6" style="83" customWidth="1"/>
    <col min="15901" max="15904" width="0.88671875" style="83"/>
    <col min="15905" max="15905" width="5.6640625" style="83" customWidth="1"/>
    <col min="15906" max="15906" width="0.44140625" style="83" customWidth="1"/>
    <col min="15907" max="15926" width="0.88671875" style="83"/>
    <col min="15927" max="15927" width="11.5546875" style="83" customWidth="1"/>
    <col min="15928" max="15944" width="0.88671875" style="83"/>
    <col min="15945" max="15945" width="0" style="83" hidden="1" customWidth="1"/>
    <col min="15946" max="15963" width="0.88671875" style="83"/>
    <col min="15964" max="15964" width="3.44140625" style="83" customWidth="1"/>
    <col min="15965" max="15965" width="3.5546875" style="83" customWidth="1"/>
    <col min="15966" max="15978" width="0.88671875" style="83"/>
    <col min="15979" max="15979" width="3" style="83" customWidth="1"/>
    <col min="15980" max="15980" width="0.88671875" style="83"/>
    <col min="15981" max="15981" width="5.109375" style="83" customWidth="1"/>
    <col min="15982" max="16128" width="0.88671875" style="83"/>
    <col min="16129" max="16129" width="5.6640625" style="83" customWidth="1"/>
    <col min="16130" max="16130" width="1.6640625" style="83" customWidth="1"/>
    <col min="16131" max="16146" width="0.88671875" style="83"/>
    <col min="16147" max="16147" width="6.88671875" style="83" customWidth="1"/>
    <col min="16148" max="16154" width="0.88671875" style="83"/>
    <col min="16155" max="16155" width="3.6640625" style="83" customWidth="1"/>
    <col min="16156" max="16156" width="6" style="83" customWidth="1"/>
    <col min="16157" max="16160" width="0.88671875" style="83"/>
    <col min="16161" max="16161" width="5.6640625" style="83" customWidth="1"/>
    <col min="16162" max="16162" width="0.44140625" style="83" customWidth="1"/>
    <col min="16163" max="16182" width="0.88671875" style="83"/>
    <col min="16183" max="16183" width="11.5546875" style="83" customWidth="1"/>
    <col min="16184" max="16200" width="0.88671875" style="83"/>
    <col min="16201" max="16201" width="0" style="83" hidden="1" customWidth="1"/>
    <col min="16202" max="16219" width="0.88671875" style="83"/>
    <col min="16220" max="16220" width="3.44140625" style="83" customWidth="1"/>
    <col min="16221" max="16221" width="3.5546875" style="83" customWidth="1"/>
    <col min="16222" max="16234" width="0.88671875" style="83"/>
    <col min="16235" max="16235" width="3" style="83" customWidth="1"/>
    <col min="16236" max="16236" width="0.88671875" style="83"/>
    <col min="16237" max="16237" width="5.109375" style="83" customWidth="1"/>
    <col min="16238" max="16384" width="0.88671875" style="83"/>
  </cols>
  <sheetData>
    <row r="1" spans="2:109" ht="11.4">
      <c r="DE1" s="84" t="s">
        <v>449</v>
      </c>
    </row>
    <row r="2" spans="2:109" s="85" customFormat="1" ht="13.8">
      <c r="B2" s="175" t="s">
        <v>450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</row>
    <row r="3" spans="2:109" s="86" customFormat="1" ht="13.2">
      <c r="B3" s="176" t="s">
        <v>451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7" t="s">
        <v>22</v>
      </c>
      <c r="AD3" s="177"/>
      <c r="AE3" s="177"/>
      <c r="AF3" s="177"/>
      <c r="AG3" s="177"/>
      <c r="AH3" s="177"/>
      <c r="AI3" s="176" t="s">
        <v>452</v>
      </c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 t="s">
        <v>453</v>
      </c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 t="s">
        <v>25</v>
      </c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 t="s">
        <v>26</v>
      </c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</row>
    <row r="4" spans="2:109" s="87" customFormat="1" ht="13.2">
      <c r="B4" s="172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3">
        <v>2</v>
      </c>
      <c r="AD4" s="173"/>
      <c r="AE4" s="173"/>
      <c r="AF4" s="173"/>
      <c r="AG4" s="173"/>
      <c r="AH4" s="173"/>
      <c r="AI4" s="174">
        <v>3</v>
      </c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>
        <v>4</v>
      </c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>
        <v>5</v>
      </c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>
        <v>6</v>
      </c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</row>
    <row r="5" spans="2:109" s="88" customFormat="1" ht="13.2">
      <c r="B5" s="130" t="s">
        <v>419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1"/>
      <c r="AC5" s="166" t="s">
        <v>420</v>
      </c>
      <c r="AD5" s="167"/>
      <c r="AE5" s="167"/>
      <c r="AF5" s="167"/>
      <c r="AG5" s="167"/>
      <c r="AH5" s="167"/>
      <c r="AI5" s="168" t="s">
        <v>454</v>
      </c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9">
        <v>0</v>
      </c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>
        <f>BZ15</f>
        <v>-575385.23</v>
      </c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70">
        <f>BD5-BZ5</f>
        <v>575385.23</v>
      </c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1"/>
    </row>
    <row r="6" spans="2:109" s="88" customFormat="1" ht="13.2">
      <c r="B6" s="163" t="s">
        <v>33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46"/>
      <c r="AC6" s="138" t="s">
        <v>422</v>
      </c>
      <c r="AD6" s="139"/>
      <c r="AE6" s="139"/>
      <c r="AF6" s="139"/>
      <c r="AG6" s="139"/>
      <c r="AH6" s="139"/>
      <c r="AI6" s="140" t="s">
        <v>454</v>
      </c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1" t="s">
        <v>44</v>
      </c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 t="s">
        <v>44</v>
      </c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2" t="s">
        <v>44</v>
      </c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3"/>
    </row>
    <row r="7" spans="2:109" ht="13.2">
      <c r="B7" s="164" t="s">
        <v>421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5"/>
      <c r="AC7" s="138"/>
      <c r="AD7" s="139"/>
      <c r="AE7" s="139"/>
      <c r="AF7" s="139"/>
      <c r="AG7" s="139"/>
      <c r="AH7" s="139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3"/>
    </row>
    <row r="8" spans="2:109" s="88" customFormat="1" ht="13.2">
      <c r="B8" s="131" t="s">
        <v>455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2"/>
      <c r="AC8" s="153" t="s">
        <v>422</v>
      </c>
      <c r="AD8" s="154"/>
      <c r="AE8" s="154"/>
      <c r="AF8" s="154"/>
      <c r="AG8" s="154"/>
      <c r="AH8" s="139"/>
      <c r="AI8" s="155" t="s">
        <v>456</v>
      </c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39"/>
      <c r="BD8" s="156">
        <f>BD9</f>
        <v>0</v>
      </c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8"/>
      <c r="BZ8" s="156">
        <f>BZ11+BZ13</f>
        <v>0</v>
      </c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8"/>
      <c r="CP8" s="156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62"/>
    </row>
    <row r="9" spans="2:109" s="88" customFormat="1" ht="13.2">
      <c r="B9" s="131" t="s">
        <v>457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2"/>
      <c r="AC9" s="153" t="s">
        <v>422</v>
      </c>
      <c r="AD9" s="154"/>
      <c r="AE9" s="154"/>
      <c r="AF9" s="154"/>
      <c r="AG9" s="154"/>
      <c r="AH9" s="139"/>
      <c r="AI9" s="155" t="s">
        <v>458</v>
      </c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39"/>
      <c r="BD9" s="156">
        <f>BD10+BD12</f>
        <v>0</v>
      </c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8"/>
      <c r="BZ9" s="156">
        <f>BZ8</f>
        <v>0</v>
      </c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8"/>
      <c r="CP9" s="156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62"/>
    </row>
    <row r="10" spans="2:109" s="88" customFormat="1" ht="13.2">
      <c r="B10" s="131" t="s">
        <v>459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2"/>
      <c r="AC10" s="153" t="s">
        <v>422</v>
      </c>
      <c r="AD10" s="154"/>
      <c r="AE10" s="154"/>
      <c r="AF10" s="154"/>
      <c r="AG10" s="154"/>
      <c r="AH10" s="139"/>
      <c r="AI10" s="155" t="s">
        <v>460</v>
      </c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39"/>
      <c r="BD10" s="156">
        <v>0</v>
      </c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8"/>
      <c r="BZ10" s="156">
        <f>BZ11</f>
        <v>0</v>
      </c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8"/>
      <c r="CP10" s="156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62"/>
    </row>
    <row r="11" spans="2:109" s="88" customFormat="1" ht="13.2">
      <c r="B11" s="131" t="s">
        <v>461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2"/>
      <c r="AC11" s="153" t="s">
        <v>422</v>
      </c>
      <c r="AD11" s="154"/>
      <c r="AE11" s="154"/>
      <c r="AF11" s="154"/>
      <c r="AG11" s="154"/>
      <c r="AH11" s="139"/>
      <c r="AI11" s="155" t="s">
        <v>462</v>
      </c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39"/>
      <c r="BD11" s="156">
        <v>0</v>
      </c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8"/>
      <c r="BZ11" s="156">
        <f>BZ12</f>
        <v>0</v>
      </c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8"/>
      <c r="CP11" s="156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62"/>
    </row>
    <row r="12" spans="2:109" s="88" customFormat="1" ht="13.2">
      <c r="B12" s="131" t="s">
        <v>463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2"/>
      <c r="AC12" s="153" t="s">
        <v>422</v>
      </c>
      <c r="AD12" s="154"/>
      <c r="AE12" s="154"/>
      <c r="AF12" s="154"/>
      <c r="AG12" s="154"/>
      <c r="AH12" s="139"/>
      <c r="AI12" s="155" t="s">
        <v>464</v>
      </c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39"/>
      <c r="BD12" s="156">
        <v>0</v>
      </c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8"/>
      <c r="BZ12" s="156">
        <f>BZ13</f>
        <v>0</v>
      </c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8"/>
      <c r="CP12" s="156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62"/>
    </row>
    <row r="13" spans="2:109" s="88" customFormat="1" ht="13.2">
      <c r="B13" s="131" t="s">
        <v>465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2"/>
      <c r="AC13" s="153" t="s">
        <v>422</v>
      </c>
      <c r="AD13" s="154"/>
      <c r="AE13" s="154"/>
      <c r="AF13" s="154"/>
      <c r="AG13" s="154"/>
      <c r="AH13" s="139"/>
      <c r="AI13" s="155" t="s">
        <v>466</v>
      </c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39"/>
      <c r="BD13" s="156">
        <v>0</v>
      </c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8"/>
      <c r="BZ13" s="156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8"/>
      <c r="CP13" s="159" t="s">
        <v>467</v>
      </c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1"/>
    </row>
    <row r="14" spans="2:109" s="88" customFormat="1" ht="13.2">
      <c r="B14" s="131" t="s">
        <v>424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2"/>
      <c r="AC14" s="153" t="s">
        <v>425</v>
      </c>
      <c r="AD14" s="154"/>
      <c r="AE14" s="154"/>
      <c r="AF14" s="154"/>
      <c r="AG14" s="154"/>
      <c r="AH14" s="139"/>
      <c r="AI14" s="155" t="s">
        <v>454</v>
      </c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39"/>
      <c r="BD14" s="156" t="s">
        <v>44</v>
      </c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8"/>
      <c r="BZ14" s="156" t="s">
        <v>44</v>
      </c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8"/>
      <c r="CP14" s="159" t="s">
        <v>44</v>
      </c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1"/>
    </row>
    <row r="15" spans="2:109" s="88" customFormat="1" ht="13.2">
      <c r="B15" s="146" t="s">
        <v>423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8"/>
      <c r="AC15" s="138" t="s">
        <v>427</v>
      </c>
      <c r="AD15" s="139"/>
      <c r="AE15" s="139"/>
      <c r="AF15" s="139"/>
      <c r="AG15" s="139"/>
      <c r="AH15" s="139"/>
      <c r="AI15" s="140" t="s">
        <v>468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1">
        <v>0</v>
      </c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>
        <f>BZ17+BZ22</f>
        <v>-575385.23</v>
      </c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4" t="s">
        <v>44</v>
      </c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5"/>
    </row>
    <row r="16" spans="2:109" s="88" customFormat="1" ht="13.2">
      <c r="B16" s="149" t="s">
        <v>426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50"/>
      <c r="AC16" s="138"/>
      <c r="AD16" s="139"/>
      <c r="AE16" s="139"/>
      <c r="AF16" s="139"/>
      <c r="AG16" s="139"/>
      <c r="AH16" s="139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5"/>
    </row>
    <row r="17" spans="1:109" s="88" customFormat="1" ht="13.2">
      <c r="B17" s="130" t="s">
        <v>469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1"/>
      <c r="AC17" s="138" t="s">
        <v>428</v>
      </c>
      <c r="AD17" s="139"/>
      <c r="AE17" s="139"/>
      <c r="AF17" s="139"/>
      <c r="AG17" s="139"/>
      <c r="AH17" s="139"/>
      <c r="AI17" s="140" t="s">
        <v>470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1">
        <f>BD18</f>
        <v>-75185700</v>
      </c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>
        <f>BZ18</f>
        <v>-954821.63</v>
      </c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5"/>
    </row>
    <row r="18" spans="1:109" s="88" customFormat="1" ht="13.2">
      <c r="B18" s="130" t="s">
        <v>471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1"/>
      <c r="AC18" s="138" t="s">
        <v>428</v>
      </c>
      <c r="AD18" s="139"/>
      <c r="AE18" s="139"/>
      <c r="AF18" s="139"/>
      <c r="AG18" s="139"/>
      <c r="AH18" s="139"/>
      <c r="AI18" s="140" t="s">
        <v>429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1">
        <f>BD19</f>
        <v>-75185700</v>
      </c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>
        <f>BZ19</f>
        <v>-954821.63</v>
      </c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2" t="s">
        <v>467</v>
      </c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3"/>
    </row>
    <row r="19" spans="1:109" s="88" customFormat="1" ht="13.2">
      <c r="B19" s="130" t="s">
        <v>472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1"/>
      <c r="AC19" s="138" t="s">
        <v>428</v>
      </c>
      <c r="AD19" s="139"/>
      <c r="AE19" s="139"/>
      <c r="AF19" s="139"/>
      <c r="AG19" s="139"/>
      <c r="AH19" s="139"/>
      <c r="AI19" s="140" t="s">
        <v>473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1">
        <f>BD20</f>
        <v>-75185700</v>
      </c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>
        <f>BZ20</f>
        <v>-954821.63</v>
      </c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2" t="s">
        <v>467</v>
      </c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3"/>
    </row>
    <row r="20" spans="1:109" s="88" customFormat="1" ht="13.2">
      <c r="B20" s="130" t="s">
        <v>474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1"/>
      <c r="AC20" s="138" t="s">
        <v>428</v>
      </c>
      <c r="AD20" s="139"/>
      <c r="AE20" s="139"/>
      <c r="AF20" s="139"/>
      <c r="AG20" s="139"/>
      <c r="AH20" s="139"/>
      <c r="AI20" s="140" t="s">
        <v>475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1">
        <f>BD21</f>
        <v>-75185700</v>
      </c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>
        <f>BZ21</f>
        <v>-954821.63</v>
      </c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2" t="s">
        <v>467</v>
      </c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3"/>
    </row>
    <row r="21" spans="1:109" s="88" customFormat="1" ht="13.2">
      <c r="B21" s="130" t="s">
        <v>430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1"/>
      <c r="AC21" s="138" t="s">
        <v>428</v>
      </c>
      <c r="AD21" s="139"/>
      <c r="AE21" s="139"/>
      <c r="AF21" s="139"/>
      <c r="AG21" s="139"/>
      <c r="AH21" s="139"/>
      <c r="AI21" s="140" t="s">
        <v>431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1">
        <v>-75185700</v>
      </c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>
        <v>-954821.63</v>
      </c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2" t="s">
        <v>467</v>
      </c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3"/>
    </row>
    <row r="22" spans="1:109" s="88" customFormat="1" ht="13.2">
      <c r="B22" s="130" t="s">
        <v>476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1"/>
      <c r="AC22" s="138" t="s">
        <v>495</v>
      </c>
      <c r="AD22" s="139"/>
      <c r="AE22" s="139"/>
      <c r="AF22" s="139"/>
      <c r="AG22" s="139"/>
      <c r="AH22" s="139"/>
      <c r="AI22" s="140" t="s">
        <v>477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1">
        <f>BD23</f>
        <v>75185700</v>
      </c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>
        <f>BZ23</f>
        <v>379436.4</v>
      </c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2" t="s">
        <v>467</v>
      </c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3"/>
    </row>
    <row r="23" spans="1:109" s="88" customFormat="1" ht="13.2">
      <c r="B23" s="130" t="s">
        <v>478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1"/>
      <c r="AC23" s="138" t="s">
        <v>495</v>
      </c>
      <c r="AD23" s="139"/>
      <c r="AE23" s="139"/>
      <c r="AF23" s="139"/>
      <c r="AG23" s="139"/>
      <c r="AH23" s="139"/>
      <c r="AI23" s="140" t="s">
        <v>479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1">
        <f>BD24</f>
        <v>75185700</v>
      </c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>
        <f>BZ24</f>
        <v>379436.4</v>
      </c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2" t="s">
        <v>467</v>
      </c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3"/>
    </row>
    <row r="24" spans="1:109" s="88" customFormat="1" ht="13.2">
      <c r="B24" s="130" t="s">
        <v>480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1"/>
      <c r="AC24" s="138" t="s">
        <v>495</v>
      </c>
      <c r="AD24" s="139"/>
      <c r="AE24" s="139"/>
      <c r="AF24" s="139"/>
      <c r="AG24" s="139"/>
      <c r="AH24" s="139"/>
      <c r="AI24" s="140" t="s">
        <v>481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1">
        <f>BD25</f>
        <v>75185700</v>
      </c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>
        <f>BZ25</f>
        <v>379436.4</v>
      </c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2" t="s">
        <v>467</v>
      </c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3"/>
    </row>
    <row r="25" spans="1:109" s="88" customFormat="1" ht="13.2">
      <c r="B25" s="130" t="s">
        <v>482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  <c r="AC25" s="138" t="s">
        <v>495</v>
      </c>
      <c r="AD25" s="139"/>
      <c r="AE25" s="139"/>
      <c r="AF25" s="139"/>
      <c r="AG25" s="139"/>
      <c r="AH25" s="139"/>
      <c r="AI25" s="140" t="s">
        <v>483</v>
      </c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1">
        <f>BD26</f>
        <v>75185700</v>
      </c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>
        <f>BZ26</f>
        <v>379436.4</v>
      </c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2" t="s">
        <v>467</v>
      </c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3"/>
    </row>
    <row r="26" spans="1:109" ht="13.2">
      <c r="B26" s="130" t="s">
        <v>484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1"/>
      <c r="AC26" s="132" t="s">
        <v>495</v>
      </c>
      <c r="AD26" s="133"/>
      <c r="AE26" s="133"/>
      <c r="AF26" s="133"/>
      <c r="AG26" s="133"/>
      <c r="AH26" s="133"/>
      <c r="AI26" s="134" t="s">
        <v>485</v>
      </c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5">
        <v>75185700</v>
      </c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>
        <v>379436.4</v>
      </c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6" t="s">
        <v>467</v>
      </c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7"/>
    </row>
    <row r="27" spans="1:109" ht="15.6">
      <c r="A27" s="89"/>
      <c r="B27" s="128" t="s">
        <v>486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1"/>
      <c r="AK27" s="91"/>
      <c r="AL27" s="91"/>
      <c r="AM27" s="127" t="s">
        <v>487</v>
      </c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91"/>
      <c r="BP27" s="91"/>
      <c r="BQ27" s="91"/>
      <c r="BR27" s="91"/>
      <c r="BS27" s="91"/>
      <c r="BT27" s="91"/>
      <c r="BU27" s="91"/>
      <c r="BV27" s="91"/>
    </row>
    <row r="28" spans="1:109" s="89" customFormat="1" ht="15.6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125" t="s">
        <v>488</v>
      </c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91"/>
      <c r="AK28" s="91"/>
      <c r="AL28" s="91"/>
      <c r="AM28" s="125" t="s">
        <v>489</v>
      </c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91"/>
      <c r="BP28" s="91"/>
      <c r="BQ28" s="91"/>
      <c r="BR28" s="91"/>
      <c r="BS28" s="91"/>
      <c r="BT28" s="91"/>
      <c r="BU28" s="91"/>
      <c r="BV28" s="91"/>
    </row>
    <row r="29" spans="1:109" s="89" customFormat="1" ht="15.6">
      <c r="B29" s="129" t="s">
        <v>490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</row>
    <row r="30" spans="1:109" s="89" customFormat="1" ht="15.6">
      <c r="B30" s="91" t="s">
        <v>491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91"/>
      <c r="AT30" s="91"/>
      <c r="AU30" s="127" t="s">
        <v>492</v>
      </c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</row>
    <row r="31" spans="1:109" s="89" customFormat="1" ht="15.6">
      <c r="A31" s="9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125" t="s">
        <v>488</v>
      </c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91"/>
      <c r="AT31" s="91"/>
      <c r="AU31" s="125" t="s">
        <v>489</v>
      </c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</row>
    <row r="32" spans="1:109" s="92" customFormat="1" ht="15.6">
      <c r="A32" s="89"/>
      <c r="B32" s="91"/>
      <c r="C32" s="126" t="s">
        <v>493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91"/>
      <c r="AO32" s="91"/>
      <c r="AP32" s="91"/>
      <c r="AQ32" s="127" t="s">
        <v>494</v>
      </c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91"/>
      <c r="BT32" s="91"/>
      <c r="BU32" s="91"/>
      <c r="BV32" s="91"/>
    </row>
    <row r="33" spans="1:74" s="89" customFormat="1" ht="15.6">
      <c r="A33" s="92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125" t="s">
        <v>488</v>
      </c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91"/>
      <c r="AO33" s="91"/>
      <c r="AP33" s="91"/>
      <c r="AQ33" s="125" t="s">
        <v>489</v>
      </c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91"/>
      <c r="BT33" s="91"/>
      <c r="BU33" s="91"/>
      <c r="BV33" s="91"/>
    </row>
    <row r="34" spans="1:74" s="92" customFormat="1" ht="15.6">
      <c r="A34" s="89"/>
      <c r="B34" s="121"/>
      <c r="C34" s="121"/>
      <c r="D34" s="122" t="s">
        <v>496</v>
      </c>
      <c r="E34" s="122"/>
      <c r="F34" s="122"/>
      <c r="G34" s="122"/>
      <c r="H34" s="123" t="s">
        <v>497</v>
      </c>
      <c r="I34" s="123"/>
      <c r="J34" s="122" t="s">
        <v>499</v>
      </c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3">
        <v>20</v>
      </c>
      <c r="AC34" s="123"/>
      <c r="AD34" s="123"/>
      <c r="AE34" s="123"/>
      <c r="AF34" s="124" t="s">
        <v>500</v>
      </c>
      <c r="AG34" s="124"/>
      <c r="AH34" s="124"/>
      <c r="AI34" s="124"/>
      <c r="AJ34" s="91" t="s">
        <v>498</v>
      </c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</row>
    <row r="35" spans="1:74" s="89" customFormat="1" ht="15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</row>
    <row r="36" spans="1:74" ht="18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</row>
  </sheetData>
  <mergeCells count="154">
    <mergeCell ref="B2:DE2"/>
    <mergeCell ref="B3:AB3"/>
    <mergeCell ref="AC3:AH3"/>
    <mergeCell ref="AI3:BC3"/>
    <mergeCell ref="BD3:BY3"/>
    <mergeCell ref="BZ3:CO3"/>
    <mergeCell ref="CP3:DE3"/>
    <mergeCell ref="B5:AB5"/>
    <mergeCell ref="AC5:AH5"/>
    <mergeCell ref="AI5:BC5"/>
    <mergeCell ref="BD5:BY5"/>
    <mergeCell ref="BZ5:CO5"/>
    <mergeCell ref="CP5:DE5"/>
    <mergeCell ref="B4:AB4"/>
    <mergeCell ref="AC4:AH4"/>
    <mergeCell ref="AI4:BC4"/>
    <mergeCell ref="BD4:BY4"/>
    <mergeCell ref="BZ4:CO4"/>
    <mergeCell ref="CP4:DE4"/>
    <mergeCell ref="B8:AB8"/>
    <mergeCell ref="AC8:AH8"/>
    <mergeCell ref="AI8:BC8"/>
    <mergeCell ref="BD8:BY8"/>
    <mergeCell ref="BZ8:CO8"/>
    <mergeCell ref="CP8:DE8"/>
    <mergeCell ref="B6:AB6"/>
    <mergeCell ref="AC6:AH7"/>
    <mergeCell ref="AI6:BC7"/>
    <mergeCell ref="BD6:BY7"/>
    <mergeCell ref="BZ6:CO7"/>
    <mergeCell ref="CP6:DE7"/>
    <mergeCell ref="B7:AB7"/>
    <mergeCell ref="B10:AB10"/>
    <mergeCell ref="AC10:AH10"/>
    <mergeCell ref="AI10:BC10"/>
    <mergeCell ref="BD10:BY10"/>
    <mergeCell ref="BZ10:CO10"/>
    <mergeCell ref="CP10:DE10"/>
    <mergeCell ref="B9:AB9"/>
    <mergeCell ref="AC9:AH9"/>
    <mergeCell ref="AI9:BC9"/>
    <mergeCell ref="BD9:BY9"/>
    <mergeCell ref="BZ9:CO9"/>
    <mergeCell ref="CP9:DE9"/>
    <mergeCell ref="B12:AB12"/>
    <mergeCell ref="AC12:AH12"/>
    <mergeCell ref="AI12:BC12"/>
    <mergeCell ref="BD12:BY12"/>
    <mergeCell ref="BZ12:CO12"/>
    <mergeCell ref="CP12:DE12"/>
    <mergeCell ref="B11:AB11"/>
    <mergeCell ref="AC11:AH11"/>
    <mergeCell ref="AI11:BC11"/>
    <mergeCell ref="BD11:BY11"/>
    <mergeCell ref="BZ11:CO11"/>
    <mergeCell ref="CP11:DE11"/>
    <mergeCell ref="B14:AB14"/>
    <mergeCell ref="AC14:AH14"/>
    <mergeCell ref="AI14:BC14"/>
    <mergeCell ref="BD14:BY14"/>
    <mergeCell ref="BZ14:CO14"/>
    <mergeCell ref="CP14:DE14"/>
    <mergeCell ref="B13:AB13"/>
    <mergeCell ref="AC13:AH13"/>
    <mergeCell ref="AI13:BC13"/>
    <mergeCell ref="BD13:BY13"/>
    <mergeCell ref="BZ13:CO13"/>
    <mergeCell ref="CP13:DE13"/>
    <mergeCell ref="B17:AB17"/>
    <mergeCell ref="AC17:AH17"/>
    <mergeCell ref="AI17:BC17"/>
    <mergeCell ref="BD17:BY17"/>
    <mergeCell ref="BZ17:CO17"/>
    <mergeCell ref="CP17:DE17"/>
    <mergeCell ref="B15:AB15"/>
    <mergeCell ref="AC15:AH16"/>
    <mergeCell ref="AI15:BC16"/>
    <mergeCell ref="BD15:BY16"/>
    <mergeCell ref="BZ15:CO16"/>
    <mergeCell ref="CP15:DE16"/>
    <mergeCell ref="B16:AB16"/>
    <mergeCell ref="B19:AB19"/>
    <mergeCell ref="AC19:AH19"/>
    <mergeCell ref="AI19:BC19"/>
    <mergeCell ref="BD19:BY19"/>
    <mergeCell ref="BZ19:CO19"/>
    <mergeCell ref="CP19:DE19"/>
    <mergeCell ref="B18:AB18"/>
    <mergeCell ref="AC18:AH18"/>
    <mergeCell ref="AI18:BC18"/>
    <mergeCell ref="BD18:BY18"/>
    <mergeCell ref="BZ18:CO18"/>
    <mergeCell ref="CP18:DE18"/>
    <mergeCell ref="B21:AB21"/>
    <mergeCell ref="AC21:AH21"/>
    <mergeCell ref="AI21:BC21"/>
    <mergeCell ref="BD21:BY21"/>
    <mergeCell ref="BZ21:CO21"/>
    <mergeCell ref="CP21:DE21"/>
    <mergeCell ref="B20:AB20"/>
    <mergeCell ref="AC20:AH20"/>
    <mergeCell ref="AI20:BC20"/>
    <mergeCell ref="BD20:BY20"/>
    <mergeCell ref="BZ20:CO20"/>
    <mergeCell ref="CP20:DE20"/>
    <mergeCell ref="B23:AB23"/>
    <mergeCell ref="AC23:AH23"/>
    <mergeCell ref="AI23:BC23"/>
    <mergeCell ref="BD23:BY23"/>
    <mergeCell ref="BZ23:CO23"/>
    <mergeCell ref="CP23:DE23"/>
    <mergeCell ref="B22:AB22"/>
    <mergeCell ref="AC22:AH22"/>
    <mergeCell ref="AI22:BC22"/>
    <mergeCell ref="BD22:BY22"/>
    <mergeCell ref="BZ22:CO22"/>
    <mergeCell ref="CP22:DE22"/>
    <mergeCell ref="BZ26:CO26"/>
    <mergeCell ref="CP26:DE26"/>
    <mergeCell ref="B25:AB25"/>
    <mergeCell ref="AC25:AH25"/>
    <mergeCell ref="AI25:BC25"/>
    <mergeCell ref="BD25:BY25"/>
    <mergeCell ref="BZ25:CO25"/>
    <mergeCell ref="CP25:DE25"/>
    <mergeCell ref="B24:AB24"/>
    <mergeCell ref="AC24:AH24"/>
    <mergeCell ref="AI24:BC24"/>
    <mergeCell ref="BD24:BY24"/>
    <mergeCell ref="BZ24:CO24"/>
    <mergeCell ref="CP24:DE24"/>
    <mergeCell ref="B27:T27"/>
    <mergeCell ref="AM27:BN27"/>
    <mergeCell ref="P28:AI28"/>
    <mergeCell ref="AM28:BN28"/>
    <mergeCell ref="B29:AE29"/>
    <mergeCell ref="Y30:AR30"/>
    <mergeCell ref="AU30:BV30"/>
    <mergeCell ref="B26:AB26"/>
    <mergeCell ref="AC26:AH26"/>
    <mergeCell ref="AI26:BC26"/>
    <mergeCell ref="BD26:BY26"/>
    <mergeCell ref="B34:C34"/>
    <mergeCell ref="D34:G34"/>
    <mergeCell ref="H34:I34"/>
    <mergeCell ref="J34:AA34"/>
    <mergeCell ref="AB34:AE34"/>
    <mergeCell ref="AF34:AI34"/>
    <mergeCell ref="Y31:AR31"/>
    <mergeCell ref="AU31:BV31"/>
    <mergeCell ref="C32:AM32"/>
    <mergeCell ref="AQ32:BR32"/>
    <mergeCell ref="T33:AM33"/>
    <mergeCell ref="AQ33:BR33"/>
  </mergeCells>
  <conditionalFormatting sqref="F19:F21 E17:F17 E19">
    <cfRule type="cellIs" priority="7" stopIfTrue="1" operator="equal">
      <formula>0</formula>
    </cfRule>
  </conditionalFormatting>
  <conditionalFormatting sqref="E32:F32">
    <cfRule type="cellIs" priority="6" stopIfTrue="1" operator="equal">
      <formula>0</formula>
    </cfRule>
  </conditionalFormatting>
  <conditionalFormatting sqref="E34:F34">
    <cfRule type="cellIs" priority="5" stopIfTrue="1" operator="equal">
      <formula>0</formula>
    </cfRule>
  </conditionalFormatting>
  <conditionalFormatting sqref="E105:F105">
    <cfRule type="cellIs" priority="4" stopIfTrue="1" operator="equal">
      <formula>0</formula>
    </cfRule>
  </conditionalFormatting>
  <conditionalFormatting sqref="E105:F105 F19:G21 E17:G17 E19 F96:G96">
    <cfRule type="cellIs" priority="3" stopIfTrue="1" operator="equal">
      <formula>0</formula>
    </cfRule>
  </conditionalFormatting>
  <conditionalFormatting sqref="F32:G32">
    <cfRule type="cellIs" priority="2" stopIfTrue="1" operator="equal">
      <formula>0</formula>
    </cfRule>
  </conditionalFormatting>
  <conditionalFormatting sqref="F34:G34">
    <cfRule type="cellIs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_params</vt:lpstr>
      <vt:lpstr>источнтки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1</cp:lastModifiedBy>
  <dcterms:created xsi:type="dcterms:W3CDTF">2025-03-04T05:44:25Z</dcterms:created>
  <dcterms:modified xsi:type="dcterms:W3CDTF">2025-03-18T07:47:55Z</dcterms:modified>
</cp:coreProperties>
</file>