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1">Расходы!$A$180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D5" i="5"/>
  <c r="BD15"/>
  <c r="BZ25"/>
  <c r="BD25"/>
  <c r="BZ24"/>
  <c r="BD24"/>
  <c r="BZ23"/>
  <c r="BD23"/>
  <c r="BZ22"/>
  <c r="BD22"/>
  <c r="BZ20"/>
  <c r="BD20"/>
  <c r="BZ19"/>
  <c r="BD19"/>
  <c r="BZ18"/>
  <c r="BD18"/>
  <c r="BZ17"/>
  <c r="BD17"/>
  <c r="BZ15"/>
  <c r="BZ12"/>
  <c r="BZ10"/>
  <c r="BD9"/>
  <c r="BD8" s="1"/>
  <c r="BZ8"/>
  <c r="BZ9" s="1"/>
  <c r="BZ5"/>
  <c r="CP5" s="1"/>
  <c r="E180" i="2" l="1"/>
  <c r="E19" i="1"/>
  <c r="F19" s="1"/>
  <c r="E38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</calcChain>
</file>

<file path=xl/sharedStrings.xml><?xml version="1.0" encoding="utf-8"?>
<sst xmlns="http://schemas.openxmlformats.org/spreadsheetml/2006/main" count="890" uniqueCount="454">
  <si>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</si>
  <si>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</si>
  <si>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</si>
  <si>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</si>
  <si>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</si>
  <si>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</si>
  <si>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</si>
  <si>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</si>
  <si>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</si>
  <si>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</si>
  <si>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</si>
  <si>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</si>
  <si>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</si>
  <si>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</si>
  <si>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</si>
  <si>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</si>
  <si>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</si>
  <si>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</si>
  <si>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</si>
  <si>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</si>
  <si>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</si>
  <si>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</si>
  <si>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</si>
  <si>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</si>
  <si>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</si>
  <si>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</si>
  <si>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</si>
  <si>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</si>
  <si>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</si>
  <si>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</si>
  <si>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</si>
  <si>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</si>
  <si>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</si>
  <si>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</si>
  <si>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</si>
  <si>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</si>
  <si>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</si>
  <si>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</si>
  <si>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</si>
  <si>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</si>
  <si>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</si>
  <si>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</si>
  <si>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</si>
  <si>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</si>
  <si>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</si>
  <si>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</si>
  <si>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</si>
  <si>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</si>
  <si>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</si>
  <si>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</si>
  <si>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</si>
  <si>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</si>
  <si>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</si>
  <si>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</si>
  <si>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</si>
  <si>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</si>
  <si>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</si>
  <si>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</si>
  <si>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</si>
  <si>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</si>
  <si>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</si>
  <si>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</si>
  <si>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</si>
  <si>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</si>
  <si>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</si>
  <si>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</si>
  <si>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</si>
  <si>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</si>
  <si>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</si>
  <si>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</si>
  <si>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</si>
  <si>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</si>
  <si>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</si>
  <si>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</si>
  <si>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</si>
  <si>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</si>
  <si>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</si>
  <si>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</si>
  <si>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</si>
  <si>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</si>
  <si>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</si>
  <si>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</si>
  <si>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</si>
  <si>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</si>
  <si>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</si>
  <si>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</si>
  <si>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</si>
  <si>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</si>
  <si>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</si>
  <si>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</si>
  <si>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</si>
  <si>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</si>
  <si>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</si>
  <si>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</si>
  <si>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</si>
  <si>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</si>
  <si>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</si>
  <si>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</si>
  <si>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</si>
  <si>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</si>
  <si>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</si>
  <si>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</si>
  <si>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</si>
  <si>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</si>
  <si>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</si>
  <si>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</si>
  <si>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</si>
  <si>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</si>
  <si>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</si>
  <si>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</si>
  <si>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</si>
  <si>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</si>
  <si>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</si>
  <si>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</si>
  <si>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</si>
  <si>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</si>
  <si>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</si>
  <si>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</si>
  <si>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</si>
  <si>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</si>
  <si>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</si>
  <si>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</si>
  <si>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</si>
  <si>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</si>
  <si>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</si>
  <si>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</si>
  <si>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</si>
  <si>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</si>
  <si>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</si>
  <si>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</si>
  <si>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</si>
  <si>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</si>
  <si>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</si>
  <si>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</si>
  <si>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</si>
  <si>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</si>
  <si>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</si>
  <si>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</si>
  <si>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</si>
  <si>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</si>
  <si>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</si>
  <si>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</si>
  <si>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</si>
  <si>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</si>
  <si>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</si>
  <si>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</si>
  <si>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</si>
  <si>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</si>
  <si>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</si>
  <si>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</si>
  <si>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</si>
  <si>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</si>
  <si>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</si>
  <si>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</si>
  <si>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</si>
  <si>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</si>
  <si>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</si>
  <si>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</si>
  <si>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</si>
  <si>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</si>
  <si>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</si>
  <si>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</si>
  <si>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</si>
  <si>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</si>
  <si>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</si>
  <si>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</si>
  <si>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</si>
  <si>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</si>
  <si>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</si>
  <si>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</si>
  <si>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</si>
  <si>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</si>
  <si>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</si>
  <si>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</si>
  <si>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</si>
  <si>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</si>
  <si>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</si>
  <si>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</si>
  <si>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</si>
  <si>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</si>
  <si>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</si>
  <si>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</si>
  <si>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</si>
  <si>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</si>
  <si>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</si>
  <si>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</si>
  <si>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</si>
  <si>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</si>
  <si>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</si>
  <si>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</si>
  <si>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</si>
  <si>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</si>
  <si>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</si>
  <si>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</si>
  <si>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</si>
  <si>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</si>
  <si>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</si>
  <si>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</si>
  <si>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</si>
  <si>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</si>
  <si>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</si>
  <si>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</si>
  <si>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</si>
  <si>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</si>
  <si>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</si>
  <si>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</si>
  <si>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</si>
  <si>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</si>
  <si>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</si>
  <si>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</si>
  <si>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</si>
  <si>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</si>
  <si>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</si>
  <si>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</si>
  <si>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</si>
  <si>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</si>
  <si>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</si>
  <si>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</si>
  <si>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</si>
  <si>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</si>
  <si>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</si>
  <si>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</si>
  <si>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</si>
  <si>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</si>
  <si>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</si>
  <si>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</si>
  <si>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</si>
  <si>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</si>
  <si>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</si>
  <si>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</si>
  <si>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</si>
  <si>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</si>
  <si>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</si>
  <si>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</si>
  <si>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</si>
  <si>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</si>
  <si>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</si>
  <si>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</si>
  <si>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</si>
  <si>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</si>
  <si>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</si>
  <si>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</si>
  <si>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</si>
  <si>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</si>
  <si>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</si>
  <si>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</si>
  <si>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</si>
  <si>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</si>
  <si>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</si>
  <si>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</si>
  <si>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</si>
  <si>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</si>
  <si>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</si>
  <si>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</si>
  <si>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</si>
  <si>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</si>
  <si>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</si>
  <si>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</si>
  <si>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</si>
  <si>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</si>
  <si>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</si>
  <si>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</si>
  <si>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</si>
  <si>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</si>
  <si>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</si>
  <si>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</si>
  <si>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</si>
  <si>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</si>
  <si>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</si>
  <si>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</si>
  <si>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</si>
  <si>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</si>
  <si>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</si>
  <si>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</si>
  <si>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</si>
  <si>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</si>
  <si>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</si>
  <si>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</si>
  <si>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</si>
  <si>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</si>
  <si>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</si>
  <si>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</si>
  <si>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</si>
  <si>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</si>
  <si>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</si>
  <si>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</si>
  <si>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</si>
  <si>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</si>
  <si>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</si>
  <si>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</si>
  <si>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</si>
  <si>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</si>
  <si>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</si>
  <si>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</si>
  <si>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</si>
  <si>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</si>
  <si>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</si>
  <si>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</si>
  <si>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</si>
  <si>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</si>
  <si>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</si>
  <si>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</si>
  <si>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</si>
  <si>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</si>
  <si>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</si>
  <si>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</si>
  <si>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</si>
  <si>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</si>
  <si>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</si>
  <si>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</si>
  <si>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</si>
  <si>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</si>
  <si>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</si>
  <si>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</si>
  <si>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</si>
  <si>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</si>
  <si>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</si>
  <si>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</si>
  <si>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</si>
  <si>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</si>
  <si>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</si>
  <si>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</si>
  <si>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</si>
  <si>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</si>
  <si>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</si>
  <si>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</si>
  <si>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</si>
  <si>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</si>
  <si>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</si>
  <si>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</si>
  <si>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</si>
  <si>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</si>
  <si>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</si>
  <si>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</si>
  <si>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</si>
  <si>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</si>
  <si>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</si>
  <si>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</si>
  <si>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</si>
  <si>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</si>
  <si>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</si>
  <si>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</si>
  <si>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</si>
  <si>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</si>
  <si>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</si>
  <si>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</si>
  <si>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</si>
  <si>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</si>
  <si>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</si>
  <si>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</si>
  <si>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</si>
  <si>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</si>
  <si>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</si>
  <si>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</si>
  <si>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</si>
  <si>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</si>
  <si>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</si>
  <si>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</si>
  <si>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</si>
  <si>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</si>
  <si>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</si>
  <si>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</si>
  <si>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</si>
  <si>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</si>
  <si>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</si>
  <si>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</si>
  <si>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</si>
  <si>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</si>
  <si>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</si>
  <si>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</si>
  <si>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</si>
  <si>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</si>
  <si>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</si>
  <si>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</si>
  <si>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</si>
  <si>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</si>
  <si>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</si>
  <si>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</si>
  <si>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</si>
  <si>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</si>
  <si>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</si>
  <si>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</si>
  <si>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</si>
  <si>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</si>
  <si>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</si>
  <si>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</si>
  <si>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</si>
  <si>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</si>
  <si>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</si>
  <si>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</si>
  <si>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</si>
  <si>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</si>
  <si>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</si>
  <si>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</si>
  <si>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</si>
  <si>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</si>
  <si>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</si>
  <si>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</si>
  <si>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</si>
  <si>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</si>
  <si>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</si>
  <si>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</si>
  <si>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</si>
  <si>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</si>
  <si>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</si>
  <si>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01 февраля 2023 г.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</si>
  <si>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</si>
  <si>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</si>
  <si>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</si>
  <si>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</si>
  <si>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</si>
  <si>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</si>
  <si>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</si>
  <si>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</si>
  <si>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</si>
  <si>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</si>
  <si>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</si>
  <si>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</si>
  <si>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</si>
  <si>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</si>
  <si>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</si>
  <si>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</si>
  <si>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</si>
  <si>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</si>
  <si>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</si>
  <si>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</si>
  <si>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</si>
  <si>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</si>
  <si>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</si>
  <si>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</si>
  <si>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</si>
  <si>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</si>
  <si>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</si>
  <si>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</si>
  <si>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</si>
  <si>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</si>
  <si>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</si>
  <si>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</si>
  <si>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</si>
  <si>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</si>
  <si>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</si>
  <si>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</si>
  <si>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</si>
  <si>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</si>
  <si>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</si>
  <si>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</si>
  <si>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</si>
  <si>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</si>
  <si>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</si>
  <si>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</si>
  <si>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23</t>
  </si>
  <si>
    <t xml:space="preserve"> г.</t>
  </si>
  <si>
    <t>февраля</t>
  </si>
  <si>
    <t>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</si>
</sst>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2" fillId="2" borderId="42" xfId="0" applyNumberFormat="1" applyFont="1" applyFill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9" xfId="1" applyFont="1" applyBorder="1" applyAlignment="1">
      <alignment horizontal="left" wrapText="1" indent="2"/>
    </xf>
    <xf numFmtId="49" fontId="10" fillId="0" borderId="55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44" xfId="1" applyFont="1" applyBorder="1" applyAlignment="1">
      <alignment horizontal="center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>
      <alignment horizontal="left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0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showGridLines="0" workbookViewId="0">
      <selection activeCell="B6" sqref="B6:D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405</v>
      </c>
      <c r="B4" s="90"/>
      <c r="C4" s="90"/>
      <c r="D4" s="90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9" t="s">
        <v>20</v>
      </c>
      <c r="B10" s="89"/>
      <c r="C10" s="89"/>
      <c r="D10" s="89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46499900</v>
      </c>
      <c r="E19" s="28">
        <f>E21+E38</f>
        <v>989714.48</v>
      </c>
      <c r="F19" s="27">
        <f>IF(OR(D19="-",IF(E19="-",0,E19)&gt;=IF(D19="-",0,D19)),"-",IF(D19="-",0,D19)-IF(E19="-",0,E19))</f>
        <v>45510185.520000003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3575900</v>
      </c>
      <c r="E21" s="37">
        <v>157261.48000000001</v>
      </c>
      <c r="F21" s="38">
        <f t="shared" ref="F21:F56" si="0">IF(OR(D21="-",IF(E21="-",0,E21)&gt;=IF(D21="-",0,D21)),"-",IF(D21="-",0,D21)-IF(E21="-",0,E21))</f>
        <v>3418638.52</v>
      </c>
    </row>
    <row r="22" spans="1:6">
      <c r="A22" s="34" t="s">
        <v>36</v>
      </c>
      <c r="B22" s="35" t="s">
        <v>31</v>
      </c>
      <c r="C22" s="36" t="s">
        <v>37</v>
      </c>
      <c r="D22" s="37">
        <v>1595000</v>
      </c>
      <c r="E22" s="37">
        <v>61198.33</v>
      </c>
      <c r="F22" s="38">
        <f t="shared" si="0"/>
        <v>1533801.67</v>
      </c>
    </row>
    <row r="23" spans="1:6">
      <c r="A23" s="34" t="s">
        <v>38</v>
      </c>
      <c r="B23" s="35" t="s">
        <v>31</v>
      </c>
      <c r="C23" s="36" t="s">
        <v>39</v>
      </c>
      <c r="D23" s="37">
        <v>1595000</v>
      </c>
      <c r="E23" s="37">
        <v>61198.33</v>
      </c>
      <c r="F23" s="38">
        <f t="shared" si="0"/>
        <v>1533801.67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1595000</v>
      </c>
      <c r="E24" s="37">
        <v>61198.33</v>
      </c>
      <c r="F24" s="38">
        <f t="shared" si="0"/>
        <v>1533801.67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61198.33</v>
      </c>
      <c r="F25" s="38" t="str">
        <f t="shared" si="0"/>
        <v>-</v>
      </c>
    </row>
    <row r="26" spans="1:6">
      <c r="A26" s="34" t="s">
        <v>45</v>
      </c>
      <c r="B26" s="35" t="s">
        <v>31</v>
      </c>
      <c r="C26" s="36" t="s">
        <v>46</v>
      </c>
      <c r="D26" s="37">
        <v>1980100</v>
      </c>
      <c r="E26" s="37">
        <v>96063.15</v>
      </c>
      <c r="F26" s="38">
        <f t="shared" si="0"/>
        <v>1884036.85</v>
      </c>
    </row>
    <row r="27" spans="1:6">
      <c r="A27" s="34" t="s">
        <v>47</v>
      </c>
      <c r="B27" s="35" t="s">
        <v>31</v>
      </c>
      <c r="C27" s="36" t="s">
        <v>48</v>
      </c>
      <c r="D27" s="37">
        <v>121000</v>
      </c>
      <c r="E27" s="37">
        <v>17939.150000000001</v>
      </c>
      <c r="F27" s="38">
        <f t="shared" si="0"/>
        <v>103060.85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121000</v>
      </c>
      <c r="E28" s="37">
        <v>17939.150000000001</v>
      </c>
      <c r="F28" s="38">
        <f t="shared" si="0"/>
        <v>103060.85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17939.150000000001</v>
      </c>
      <c r="F29" s="38" t="str">
        <f t="shared" si="0"/>
        <v>-</v>
      </c>
    </row>
    <row r="30" spans="1:6">
      <c r="A30" s="34" t="s">
        <v>53</v>
      </c>
      <c r="B30" s="35" t="s">
        <v>31</v>
      </c>
      <c r="C30" s="36" t="s">
        <v>54</v>
      </c>
      <c r="D30" s="37">
        <v>1859100</v>
      </c>
      <c r="E30" s="37">
        <v>78124</v>
      </c>
      <c r="F30" s="38">
        <f t="shared" si="0"/>
        <v>1780976</v>
      </c>
    </row>
    <row r="31" spans="1:6">
      <c r="A31" s="34" t="s">
        <v>55</v>
      </c>
      <c r="B31" s="35" t="s">
        <v>31</v>
      </c>
      <c r="C31" s="36" t="s">
        <v>56</v>
      </c>
      <c r="D31" s="37">
        <v>249000</v>
      </c>
      <c r="E31" s="37" t="s">
        <v>44</v>
      </c>
      <c r="F31" s="38">
        <f t="shared" si="0"/>
        <v>249000</v>
      </c>
    </row>
    <row r="32" spans="1:6" ht="33.75">
      <c r="A32" s="34" t="s">
        <v>57</v>
      </c>
      <c r="B32" s="35" t="s">
        <v>31</v>
      </c>
      <c r="C32" s="36" t="s">
        <v>58</v>
      </c>
      <c r="D32" s="37">
        <v>249000</v>
      </c>
      <c r="E32" s="37" t="s">
        <v>44</v>
      </c>
      <c r="F32" s="38">
        <f t="shared" si="0"/>
        <v>249000</v>
      </c>
    </row>
    <row r="33" spans="1:6">
      <c r="A33" s="34" t="s">
        <v>59</v>
      </c>
      <c r="B33" s="35" t="s">
        <v>31</v>
      </c>
      <c r="C33" s="36" t="s">
        <v>60</v>
      </c>
      <c r="D33" s="37">
        <v>1610100</v>
      </c>
      <c r="E33" s="37">
        <v>78124</v>
      </c>
      <c r="F33" s="38">
        <f t="shared" si="0"/>
        <v>1531976</v>
      </c>
    </row>
    <row r="34" spans="1:6" ht="33.75">
      <c r="A34" s="34" t="s">
        <v>61</v>
      </c>
      <c r="B34" s="35" t="s">
        <v>31</v>
      </c>
      <c r="C34" s="36" t="s">
        <v>62</v>
      </c>
      <c r="D34" s="37">
        <v>1610100</v>
      </c>
      <c r="E34" s="37">
        <v>78124</v>
      </c>
      <c r="F34" s="38">
        <f t="shared" si="0"/>
        <v>1531976</v>
      </c>
    </row>
    <row r="35" spans="1:6">
      <c r="A35" s="34" t="s">
        <v>63</v>
      </c>
      <c r="B35" s="35" t="s">
        <v>31</v>
      </c>
      <c r="C35" s="36" t="s">
        <v>64</v>
      </c>
      <c r="D35" s="37">
        <v>800</v>
      </c>
      <c r="E35" s="37" t="s">
        <v>44</v>
      </c>
      <c r="F35" s="38">
        <f t="shared" si="0"/>
        <v>800</v>
      </c>
    </row>
    <row r="36" spans="1:6" ht="33.75">
      <c r="A36" s="34" t="s">
        <v>65</v>
      </c>
      <c r="B36" s="35" t="s">
        <v>31</v>
      </c>
      <c r="C36" s="36" t="s">
        <v>66</v>
      </c>
      <c r="D36" s="37">
        <v>800</v>
      </c>
      <c r="E36" s="37" t="s">
        <v>44</v>
      </c>
      <c r="F36" s="38">
        <f t="shared" si="0"/>
        <v>800</v>
      </c>
    </row>
    <row r="37" spans="1:6" ht="45">
      <c r="A37" s="34" t="s">
        <v>67</v>
      </c>
      <c r="B37" s="35" t="s">
        <v>31</v>
      </c>
      <c r="C37" s="36" t="s">
        <v>68</v>
      </c>
      <c r="D37" s="37">
        <v>800</v>
      </c>
      <c r="E37" s="37" t="s">
        <v>44</v>
      </c>
      <c r="F37" s="38">
        <f t="shared" si="0"/>
        <v>800</v>
      </c>
    </row>
    <row r="38" spans="1:6">
      <c r="A38" s="34" t="s">
        <v>69</v>
      </c>
      <c r="B38" s="35" t="s">
        <v>31</v>
      </c>
      <c r="C38" s="36" t="s">
        <v>70</v>
      </c>
      <c r="D38" s="37">
        <v>42924000</v>
      </c>
      <c r="E38" s="37">
        <f>E39</f>
        <v>832453</v>
      </c>
      <c r="F38" s="38">
        <f t="shared" si="0"/>
        <v>42091547</v>
      </c>
    </row>
    <row r="39" spans="1:6" ht="33.75">
      <c r="A39" s="34" t="s">
        <v>71</v>
      </c>
      <c r="B39" s="35" t="s">
        <v>31</v>
      </c>
      <c r="C39" s="36" t="s">
        <v>72</v>
      </c>
      <c r="D39" s="37">
        <v>42924000</v>
      </c>
      <c r="E39" s="37">
        <v>832453</v>
      </c>
      <c r="F39" s="38">
        <f t="shared" si="0"/>
        <v>42091547</v>
      </c>
    </row>
    <row r="40" spans="1:6" ht="22.5">
      <c r="A40" s="34" t="s">
        <v>73</v>
      </c>
      <c r="B40" s="35" t="s">
        <v>31</v>
      </c>
      <c r="C40" s="36" t="s">
        <v>74</v>
      </c>
      <c r="D40" s="37">
        <v>8223300</v>
      </c>
      <c r="E40" s="37">
        <v>820100</v>
      </c>
      <c r="F40" s="38">
        <f t="shared" si="0"/>
        <v>7403200</v>
      </c>
    </row>
    <row r="41" spans="1:6">
      <c r="A41" s="34" t="s">
        <v>75</v>
      </c>
      <c r="B41" s="35" t="s">
        <v>31</v>
      </c>
      <c r="C41" s="36" t="s">
        <v>76</v>
      </c>
      <c r="D41" s="37">
        <v>8085800</v>
      </c>
      <c r="E41" s="37">
        <v>808600</v>
      </c>
      <c r="F41" s="38">
        <f t="shared" si="0"/>
        <v>7277200</v>
      </c>
    </row>
    <row r="42" spans="1:6" ht="33.75">
      <c r="A42" s="34" t="s">
        <v>77</v>
      </c>
      <c r="B42" s="35" t="s">
        <v>31</v>
      </c>
      <c r="C42" s="36" t="s">
        <v>78</v>
      </c>
      <c r="D42" s="37">
        <v>8085800</v>
      </c>
      <c r="E42" s="37">
        <v>808600</v>
      </c>
      <c r="F42" s="38">
        <f t="shared" si="0"/>
        <v>7277200</v>
      </c>
    </row>
    <row r="43" spans="1:6" ht="22.5">
      <c r="A43" s="34" t="s">
        <v>79</v>
      </c>
      <c r="B43" s="35" t="s">
        <v>31</v>
      </c>
      <c r="C43" s="36" t="s">
        <v>80</v>
      </c>
      <c r="D43" s="37">
        <v>137500</v>
      </c>
      <c r="E43" s="37">
        <v>11500</v>
      </c>
      <c r="F43" s="38">
        <f t="shared" si="0"/>
        <v>126000</v>
      </c>
    </row>
    <row r="44" spans="1:6" ht="22.5">
      <c r="A44" s="34" t="s">
        <v>81</v>
      </c>
      <c r="B44" s="35" t="s">
        <v>31</v>
      </c>
      <c r="C44" s="36" t="s">
        <v>82</v>
      </c>
      <c r="D44" s="37">
        <v>137500</v>
      </c>
      <c r="E44" s="37">
        <v>11500</v>
      </c>
      <c r="F44" s="38">
        <f t="shared" si="0"/>
        <v>126000</v>
      </c>
    </row>
    <row r="45" spans="1:6" ht="22.5">
      <c r="A45" s="34" t="s">
        <v>83</v>
      </c>
      <c r="B45" s="35" t="s">
        <v>31</v>
      </c>
      <c r="C45" s="36" t="s">
        <v>84</v>
      </c>
      <c r="D45" s="37">
        <v>294200</v>
      </c>
      <c r="E45" s="37">
        <v>6780</v>
      </c>
      <c r="F45" s="38">
        <f t="shared" si="0"/>
        <v>287420</v>
      </c>
    </row>
    <row r="46" spans="1:6" ht="33.75">
      <c r="A46" s="34" t="s">
        <v>85</v>
      </c>
      <c r="B46" s="35" t="s">
        <v>31</v>
      </c>
      <c r="C46" s="36" t="s">
        <v>86</v>
      </c>
      <c r="D46" s="37">
        <v>200</v>
      </c>
      <c r="E46" s="37" t="s">
        <v>44</v>
      </c>
      <c r="F46" s="38">
        <f t="shared" si="0"/>
        <v>200</v>
      </c>
    </row>
    <row r="47" spans="1:6" ht="33.75">
      <c r="A47" s="34" t="s">
        <v>87</v>
      </c>
      <c r="B47" s="35" t="s">
        <v>31</v>
      </c>
      <c r="C47" s="36" t="s">
        <v>88</v>
      </c>
      <c r="D47" s="37">
        <v>200</v>
      </c>
      <c r="E47" s="37" t="s">
        <v>44</v>
      </c>
      <c r="F47" s="38">
        <f t="shared" si="0"/>
        <v>200</v>
      </c>
    </row>
    <row r="48" spans="1:6" ht="33.75">
      <c r="A48" s="34" t="s">
        <v>89</v>
      </c>
      <c r="B48" s="35" t="s">
        <v>31</v>
      </c>
      <c r="C48" s="36" t="s">
        <v>90</v>
      </c>
      <c r="D48" s="37">
        <v>294000</v>
      </c>
      <c r="E48" s="37">
        <v>6780</v>
      </c>
      <c r="F48" s="38">
        <f t="shared" si="0"/>
        <v>287220</v>
      </c>
    </row>
    <row r="49" spans="1:6" ht="45">
      <c r="A49" s="34" t="s">
        <v>91</v>
      </c>
      <c r="B49" s="35" t="s">
        <v>31</v>
      </c>
      <c r="C49" s="36" t="s">
        <v>92</v>
      </c>
      <c r="D49" s="37">
        <v>294000</v>
      </c>
      <c r="E49" s="37">
        <v>6780</v>
      </c>
      <c r="F49" s="38">
        <f t="shared" si="0"/>
        <v>287220</v>
      </c>
    </row>
    <row r="50" spans="1:6">
      <c r="A50" s="34" t="s">
        <v>93</v>
      </c>
      <c r="B50" s="35" t="s">
        <v>31</v>
      </c>
      <c r="C50" s="36" t="s">
        <v>94</v>
      </c>
      <c r="D50" s="37">
        <v>34406500</v>
      </c>
      <c r="E50" s="37">
        <v>5573</v>
      </c>
      <c r="F50" s="38">
        <f t="shared" si="0"/>
        <v>34400927</v>
      </c>
    </row>
    <row r="51" spans="1:6" ht="45">
      <c r="A51" s="34" t="s">
        <v>95</v>
      </c>
      <c r="B51" s="35" t="s">
        <v>31</v>
      </c>
      <c r="C51" s="36" t="s">
        <v>96</v>
      </c>
      <c r="D51" s="37">
        <v>992700</v>
      </c>
      <c r="E51" s="37">
        <v>5573</v>
      </c>
      <c r="F51" s="38">
        <f t="shared" si="0"/>
        <v>987127</v>
      </c>
    </row>
    <row r="52" spans="1:6" ht="56.25">
      <c r="A52" s="34" t="s">
        <v>97</v>
      </c>
      <c r="B52" s="35" t="s">
        <v>31</v>
      </c>
      <c r="C52" s="36" t="s">
        <v>98</v>
      </c>
      <c r="D52" s="37">
        <v>992700</v>
      </c>
      <c r="E52" s="37">
        <v>5573</v>
      </c>
      <c r="F52" s="38">
        <f t="shared" si="0"/>
        <v>987127</v>
      </c>
    </row>
    <row r="53" spans="1:6" ht="22.5">
      <c r="A53" s="34" t="s">
        <v>99</v>
      </c>
      <c r="B53" s="35" t="s">
        <v>31</v>
      </c>
      <c r="C53" s="36" t="s">
        <v>100</v>
      </c>
      <c r="D53" s="37">
        <v>33413800</v>
      </c>
      <c r="E53" s="37" t="s">
        <v>44</v>
      </c>
      <c r="F53" s="38">
        <f t="shared" si="0"/>
        <v>33413800</v>
      </c>
    </row>
    <row r="54" spans="1:6" ht="22.5">
      <c r="A54" s="34" t="s">
        <v>101</v>
      </c>
      <c r="B54" s="35" t="s">
        <v>31</v>
      </c>
      <c r="C54" s="36" t="s">
        <v>102</v>
      </c>
      <c r="D54" s="37">
        <v>33413800</v>
      </c>
      <c r="E54" s="37" t="s">
        <v>44</v>
      </c>
      <c r="F54" s="38">
        <f t="shared" si="0"/>
        <v>33413800</v>
      </c>
    </row>
    <row r="55" spans="1:6" ht="78.75" hidden="1">
      <c r="A55" s="34" t="s">
        <v>103</v>
      </c>
      <c r="B55" s="35" t="s">
        <v>31</v>
      </c>
      <c r="C55" s="36" t="s">
        <v>104</v>
      </c>
      <c r="D55" s="37" t="s">
        <v>44</v>
      </c>
      <c r="E55" s="37">
        <v>28345.14</v>
      </c>
      <c r="F55" s="38" t="str">
        <f t="shared" si="0"/>
        <v>-</v>
      </c>
    </row>
    <row r="56" spans="1:6" ht="78.75" hidden="1">
      <c r="A56" s="39" t="s">
        <v>105</v>
      </c>
      <c r="B56" s="35" t="s">
        <v>31</v>
      </c>
      <c r="C56" s="36" t="s">
        <v>106</v>
      </c>
      <c r="D56" s="37" t="s">
        <v>44</v>
      </c>
      <c r="E56" s="37">
        <v>28345.14</v>
      </c>
      <c r="F56" s="38" t="str">
        <f t="shared" si="0"/>
        <v>-</v>
      </c>
    </row>
    <row r="57" spans="1:6" ht="12.75" customHeight="1">
      <c r="A57" s="40"/>
      <c r="B57" s="41"/>
      <c r="C57" s="41"/>
      <c r="D57" s="42"/>
      <c r="E57" s="42"/>
      <c r="F5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0"/>
  <sheetViews>
    <sheetView showGridLines="0" topLeftCell="A177" workbookViewId="0">
      <selection activeCell="E180" sqref="E1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107</v>
      </c>
      <c r="B2" s="89"/>
      <c r="C2" s="89"/>
      <c r="D2" s="89"/>
      <c r="E2" s="1"/>
      <c r="F2" s="13" t="s">
        <v>108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94" t="s">
        <v>22</v>
      </c>
      <c r="C4" s="106" t="s">
        <v>109</v>
      </c>
      <c r="D4" s="97" t="s">
        <v>24</v>
      </c>
      <c r="E4" s="111" t="s">
        <v>25</v>
      </c>
      <c r="F4" s="103" t="s">
        <v>26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4"/>
      <c r="D10" s="98"/>
      <c r="E10" s="45"/>
      <c r="F10" s="46"/>
    </row>
    <row r="11" spans="1:6" ht="13.15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110</v>
      </c>
      <c r="B13" s="52" t="s">
        <v>111</v>
      </c>
      <c r="C13" s="53" t="s">
        <v>112</v>
      </c>
      <c r="D13" s="54">
        <v>46499900</v>
      </c>
      <c r="E13" s="55">
        <v>384074.68</v>
      </c>
      <c r="F13" s="56">
        <f>IF(OR(D13="-",IF(E13="-",0,E13)&gt;=IF(D13="-",0,D13)),"-",IF(D13="-",0,D13)-IF(E13="-",0,E13))</f>
        <v>46115825.32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113</v>
      </c>
      <c r="B15" s="63" t="s">
        <v>111</v>
      </c>
      <c r="C15" s="26" t="s">
        <v>114</v>
      </c>
      <c r="D15" s="27">
        <v>46499900</v>
      </c>
      <c r="E15" s="64">
        <v>384074.68</v>
      </c>
      <c r="F15" s="65">
        <f t="shared" ref="F15:F46" si="0">IF(OR(D15="-",IF(E15="-",0,E15)&gt;=IF(D15="-",0,D15)),"-",IF(D15="-",0,D15)-IF(E15="-",0,E15))</f>
        <v>46115825.32</v>
      </c>
    </row>
    <row r="16" spans="1:6">
      <c r="A16" s="51" t="s">
        <v>115</v>
      </c>
      <c r="B16" s="52" t="s">
        <v>111</v>
      </c>
      <c r="C16" s="53" t="s">
        <v>116</v>
      </c>
      <c r="D16" s="54">
        <v>6337500</v>
      </c>
      <c r="E16" s="55">
        <v>153701.51999999999</v>
      </c>
      <c r="F16" s="56">
        <f t="shared" si="0"/>
        <v>6183798.4800000004</v>
      </c>
    </row>
    <row r="17" spans="1:6" ht="45">
      <c r="A17" s="24" t="s">
        <v>117</v>
      </c>
      <c r="B17" s="63" t="s">
        <v>111</v>
      </c>
      <c r="C17" s="26" t="s">
        <v>118</v>
      </c>
      <c r="D17" s="27">
        <v>6203000</v>
      </c>
      <c r="E17" s="64">
        <v>123643.52</v>
      </c>
      <c r="F17" s="65">
        <f t="shared" si="0"/>
        <v>6079356.4800000004</v>
      </c>
    </row>
    <row r="18" spans="1:6" ht="22.5">
      <c r="A18" s="24" t="s">
        <v>119</v>
      </c>
      <c r="B18" s="63" t="s">
        <v>111</v>
      </c>
      <c r="C18" s="26" t="s">
        <v>120</v>
      </c>
      <c r="D18" s="27">
        <v>6202800</v>
      </c>
      <c r="E18" s="64">
        <v>123643.52</v>
      </c>
      <c r="F18" s="65">
        <f t="shared" si="0"/>
        <v>6079156.4800000004</v>
      </c>
    </row>
    <row r="19" spans="1:6" ht="22.5">
      <c r="A19" s="24" t="s">
        <v>121</v>
      </c>
      <c r="B19" s="63" t="s">
        <v>111</v>
      </c>
      <c r="C19" s="26" t="s">
        <v>122</v>
      </c>
      <c r="D19" s="27">
        <v>6202800</v>
      </c>
      <c r="E19" s="64">
        <v>123643.52</v>
      </c>
      <c r="F19" s="65">
        <f t="shared" si="0"/>
        <v>6079156.4800000004</v>
      </c>
    </row>
    <row r="20" spans="1:6" ht="78.75">
      <c r="A20" s="66" t="s">
        <v>123</v>
      </c>
      <c r="B20" s="63" t="s">
        <v>111</v>
      </c>
      <c r="C20" s="26" t="s">
        <v>124</v>
      </c>
      <c r="D20" s="27">
        <v>5571400</v>
      </c>
      <c r="E20" s="64">
        <v>99214</v>
      </c>
      <c r="F20" s="65">
        <f t="shared" si="0"/>
        <v>5472186</v>
      </c>
    </row>
    <row r="21" spans="1:6" ht="56.25">
      <c r="A21" s="51" t="s">
        <v>125</v>
      </c>
      <c r="B21" s="52" t="s">
        <v>111</v>
      </c>
      <c r="C21" s="53" t="s">
        <v>126</v>
      </c>
      <c r="D21" s="54">
        <v>5571400</v>
      </c>
      <c r="E21" s="55">
        <v>99214</v>
      </c>
      <c r="F21" s="56">
        <f t="shared" si="0"/>
        <v>5472186</v>
      </c>
    </row>
    <row r="22" spans="1:6" ht="22.5">
      <c r="A22" s="24" t="s">
        <v>127</v>
      </c>
      <c r="B22" s="63" t="s">
        <v>111</v>
      </c>
      <c r="C22" s="26" t="s">
        <v>128</v>
      </c>
      <c r="D22" s="27">
        <v>5571400</v>
      </c>
      <c r="E22" s="64">
        <v>99214</v>
      </c>
      <c r="F22" s="65">
        <f t="shared" si="0"/>
        <v>5472186</v>
      </c>
    </row>
    <row r="23" spans="1:6" ht="22.5">
      <c r="A23" s="24" t="s">
        <v>129</v>
      </c>
      <c r="B23" s="63" t="s">
        <v>111</v>
      </c>
      <c r="C23" s="26" t="s">
        <v>130</v>
      </c>
      <c r="D23" s="27">
        <v>4053600</v>
      </c>
      <c r="E23" s="64">
        <v>99214</v>
      </c>
      <c r="F23" s="65">
        <f t="shared" si="0"/>
        <v>3954386</v>
      </c>
    </row>
    <row r="24" spans="1:6" ht="33.75">
      <c r="A24" s="24" t="s">
        <v>131</v>
      </c>
      <c r="B24" s="63" t="s">
        <v>111</v>
      </c>
      <c r="C24" s="26" t="s">
        <v>132</v>
      </c>
      <c r="D24" s="27">
        <v>294500</v>
      </c>
      <c r="E24" s="64" t="s">
        <v>44</v>
      </c>
      <c r="F24" s="65">
        <f t="shared" si="0"/>
        <v>294500</v>
      </c>
    </row>
    <row r="25" spans="1:6" ht="33.75">
      <c r="A25" s="24" t="s">
        <v>133</v>
      </c>
      <c r="B25" s="63" t="s">
        <v>111</v>
      </c>
      <c r="C25" s="26" t="s">
        <v>134</v>
      </c>
      <c r="D25" s="27">
        <v>1223300</v>
      </c>
      <c r="E25" s="64" t="s">
        <v>44</v>
      </c>
      <c r="F25" s="65">
        <f t="shared" si="0"/>
        <v>1223300</v>
      </c>
    </row>
    <row r="26" spans="1:6" ht="67.5">
      <c r="A26" s="66" t="s">
        <v>135</v>
      </c>
      <c r="B26" s="63" t="s">
        <v>111</v>
      </c>
      <c r="C26" s="26" t="s">
        <v>136</v>
      </c>
      <c r="D26" s="27">
        <v>631400</v>
      </c>
      <c r="E26" s="64">
        <v>24429.52</v>
      </c>
      <c r="F26" s="65">
        <f t="shared" si="0"/>
        <v>606970.48</v>
      </c>
    </row>
    <row r="27" spans="1:6" ht="22.5">
      <c r="A27" s="51" t="s">
        <v>137</v>
      </c>
      <c r="B27" s="52" t="s">
        <v>111</v>
      </c>
      <c r="C27" s="53" t="s">
        <v>138</v>
      </c>
      <c r="D27" s="54">
        <v>631400</v>
      </c>
      <c r="E27" s="55">
        <v>24429.52</v>
      </c>
      <c r="F27" s="56">
        <f t="shared" si="0"/>
        <v>606970.48</v>
      </c>
    </row>
    <row r="28" spans="1:6" ht="22.5">
      <c r="A28" s="24" t="s">
        <v>139</v>
      </c>
      <c r="B28" s="63" t="s">
        <v>111</v>
      </c>
      <c r="C28" s="26" t="s">
        <v>140</v>
      </c>
      <c r="D28" s="27">
        <v>631400</v>
      </c>
      <c r="E28" s="64">
        <v>24429.52</v>
      </c>
      <c r="F28" s="65">
        <f t="shared" si="0"/>
        <v>606970.48</v>
      </c>
    </row>
    <row r="29" spans="1:6">
      <c r="A29" s="24" t="s">
        <v>141</v>
      </c>
      <c r="B29" s="63" t="s">
        <v>111</v>
      </c>
      <c r="C29" s="26" t="s">
        <v>142</v>
      </c>
      <c r="D29" s="27">
        <v>585000</v>
      </c>
      <c r="E29" s="64">
        <v>20944.900000000001</v>
      </c>
      <c r="F29" s="65">
        <f t="shared" si="0"/>
        <v>564055.1</v>
      </c>
    </row>
    <row r="30" spans="1:6">
      <c r="A30" s="24" t="s">
        <v>143</v>
      </c>
      <c r="B30" s="63" t="s">
        <v>111</v>
      </c>
      <c r="C30" s="26" t="s">
        <v>144</v>
      </c>
      <c r="D30" s="27">
        <v>46400</v>
      </c>
      <c r="E30" s="64">
        <v>3484.62</v>
      </c>
      <c r="F30" s="65">
        <f t="shared" si="0"/>
        <v>42915.38</v>
      </c>
    </row>
    <row r="31" spans="1:6" ht="22.5">
      <c r="A31" s="24" t="s">
        <v>145</v>
      </c>
      <c r="B31" s="63" t="s">
        <v>111</v>
      </c>
      <c r="C31" s="26" t="s">
        <v>146</v>
      </c>
      <c r="D31" s="27">
        <v>200</v>
      </c>
      <c r="E31" s="64" t="s">
        <v>44</v>
      </c>
      <c r="F31" s="65">
        <f t="shared" si="0"/>
        <v>200</v>
      </c>
    </row>
    <row r="32" spans="1:6">
      <c r="A32" s="24" t="s">
        <v>147</v>
      </c>
      <c r="B32" s="63" t="s">
        <v>111</v>
      </c>
      <c r="C32" s="26" t="s">
        <v>148</v>
      </c>
      <c r="D32" s="27">
        <v>200</v>
      </c>
      <c r="E32" s="64" t="s">
        <v>44</v>
      </c>
      <c r="F32" s="65">
        <f t="shared" si="0"/>
        <v>200</v>
      </c>
    </row>
    <row r="33" spans="1:6" ht="101.25">
      <c r="A33" s="66" t="s">
        <v>149</v>
      </c>
      <c r="B33" s="63" t="s">
        <v>111</v>
      </c>
      <c r="C33" s="26" t="s">
        <v>150</v>
      </c>
      <c r="D33" s="27">
        <v>200</v>
      </c>
      <c r="E33" s="64" t="s">
        <v>44</v>
      </c>
      <c r="F33" s="65">
        <f t="shared" si="0"/>
        <v>200</v>
      </c>
    </row>
    <row r="34" spans="1:6" ht="22.5">
      <c r="A34" s="51" t="s">
        <v>137</v>
      </c>
      <c r="B34" s="52" t="s">
        <v>111</v>
      </c>
      <c r="C34" s="53" t="s">
        <v>151</v>
      </c>
      <c r="D34" s="54">
        <v>200</v>
      </c>
      <c r="E34" s="55" t="s">
        <v>44</v>
      </c>
      <c r="F34" s="56">
        <f t="shared" si="0"/>
        <v>200</v>
      </c>
    </row>
    <row r="35" spans="1:6" ht="22.5">
      <c r="A35" s="24" t="s">
        <v>139</v>
      </c>
      <c r="B35" s="63" t="s">
        <v>111</v>
      </c>
      <c r="C35" s="26" t="s">
        <v>152</v>
      </c>
      <c r="D35" s="27">
        <v>200</v>
      </c>
      <c r="E35" s="64" t="s">
        <v>44</v>
      </c>
      <c r="F35" s="65">
        <f t="shared" si="0"/>
        <v>200</v>
      </c>
    </row>
    <row r="36" spans="1:6">
      <c r="A36" s="24" t="s">
        <v>141</v>
      </c>
      <c r="B36" s="63" t="s">
        <v>111</v>
      </c>
      <c r="C36" s="26" t="s">
        <v>153</v>
      </c>
      <c r="D36" s="27">
        <v>200</v>
      </c>
      <c r="E36" s="64" t="s">
        <v>44</v>
      </c>
      <c r="F36" s="65">
        <f t="shared" si="0"/>
        <v>200</v>
      </c>
    </row>
    <row r="37" spans="1:6" ht="33.75">
      <c r="A37" s="24" t="s">
        <v>154</v>
      </c>
      <c r="B37" s="63" t="s">
        <v>111</v>
      </c>
      <c r="C37" s="26" t="s">
        <v>155</v>
      </c>
      <c r="D37" s="27">
        <v>52500</v>
      </c>
      <c r="E37" s="64">
        <v>4400</v>
      </c>
      <c r="F37" s="65">
        <f t="shared" si="0"/>
        <v>48100</v>
      </c>
    </row>
    <row r="38" spans="1:6" ht="22.5">
      <c r="A38" s="24" t="s">
        <v>145</v>
      </c>
      <c r="B38" s="63" t="s">
        <v>111</v>
      </c>
      <c r="C38" s="26" t="s">
        <v>156</v>
      </c>
      <c r="D38" s="27">
        <v>52500</v>
      </c>
      <c r="E38" s="64">
        <v>4400</v>
      </c>
      <c r="F38" s="65">
        <f t="shared" si="0"/>
        <v>48100</v>
      </c>
    </row>
    <row r="39" spans="1:6">
      <c r="A39" s="24" t="s">
        <v>147</v>
      </c>
      <c r="B39" s="63" t="s">
        <v>111</v>
      </c>
      <c r="C39" s="26" t="s">
        <v>157</v>
      </c>
      <c r="D39" s="27">
        <v>52500</v>
      </c>
      <c r="E39" s="64">
        <v>4400</v>
      </c>
      <c r="F39" s="65">
        <f t="shared" si="0"/>
        <v>48100</v>
      </c>
    </row>
    <row r="40" spans="1:6" ht="67.5">
      <c r="A40" s="24" t="s">
        <v>158</v>
      </c>
      <c r="B40" s="63" t="s">
        <v>111</v>
      </c>
      <c r="C40" s="26" t="s">
        <v>159</v>
      </c>
      <c r="D40" s="27">
        <v>52500</v>
      </c>
      <c r="E40" s="64">
        <v>4400</v>
      </c>
      <c r="F40" s="65">
        <f t="shared" si="0"/>
        <v>48100</v>
      </c>
    </row>
    <row r="41" spans="1:6">
      <c r="A41" s="51" t="s">
        <v>160</v>
      </c>
      <c r="B41" s="52" t="s">
        <v>111</v>
      </c>
      <c r="C41" s="53" t="s">
        <v>161</v>
      </c>
      <c r="D41" s="54">
        <v>52500</v>
      </c>
      <c r="E41" s="55">
        <v>4400</v>
      </c>
      <c r="F41" s="56">
        <f t="shared" si="0"/>
        <v>48100</v>
      </c>
    </row>
    <row r="42" spans="1:6">
      <c r="A42" s="24" t="s">
        <v>93</v>
      </c>
      <c r="B42" s="63" t="s">
        <v>111</v>
      </c>
      <c r="C42" s="26" t="s">
        <v>162</v>
      </c>
      <c r="D42" s="27">
        <v>52500</v>
      </c>
      <c r="E42" s="64">
        <v>4400</v>
      </c>
      <c r="F42" s="65">
        <f t="shared" si="0"/>
        <v>48100</v>
      </c>
    </row>
    <row r="43" spans="1:6">
      <c r="A43" s="24" t="s">
        <v>163</v>
      </c>
      <c r="B43" s="63" t="s">
        <v>111</v>
      </c>
      <c r="C43" s="26" t="s">
        <v>164</v>
      </c>
      <c r="D43" s="27">
        <v>10000</v>
      </c>
      <c r="E43" s="64" t="s">
        <v>44</v>
      </c>
      <c r="F43" s="65">
        <f t="shared" si="0"/>
        <v>10000</v>
      </c>
    </row>
    <row r="44" spans="1:6" ht="22.5">
      <c r="A44" s="24" t="s">
        <v>145</v>
      </c>
      <c r="B44" s="63" t="s">
        <v>111</v>
      </c>
      <c r="C44" s="26" t="s">
        <v>165</v>
      </c>
      <c r="D44" s="27">
        <v>10000</v>
      </c>
      <c r="E44" s="64" t="s">
        <v>44</v>
      </c>
      <c r="F44" s="65">
        <f t="shared" si="0"/>
        <v>10000</v>
      </c>
    </row>
    <row r="45" spans="1:6">
      <c r="A45" s="24" t="s">
        <v>166</v>
      </c>
      <c r="B45" s="63" t="s">
        <v>111</v>
      </c>
      <c r="C45" s="26" t="s">
        <v>167</v>
      </c>
      <c r="D45" s="27">
        <v>10000</v>
      </c>
      <c r="E45" s="64" t="s">
        <v>44</v>
      </c>
      <c r="F45" s="65">
        <f t="shared" si="0"/>
        <v>10000</v>
      </c>
    </row>
    <row r="46" spans="1:6" ht="56.25">
      <c r="A46" s="24" t="s">
        <v>168</v>
      </c>
      <c r="B46" s="63" t="s">
        <v>111</v>
      </c>
      <c r="C46" s="26" t="s">
        <v>169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170</v>
      </c>
      <c r="B47" s="52" t="s">
        <v>111</v>
      </c>
      <c r="C47" s="53" t="s">
        <v>171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>
      <c r="A48" s="24" t="s">
        <v>172</v>
      </c>
      <c r="B48" s="63" t="s">
        <v>111</v>
      </c>
      <c r="C48" s="26" t="s">
        <v>173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174</v>
      </c>
      <c r="B49" s="63" t="s">
        <v>111</v>
      </c>
      <c r="C49" s="26" t="s">
        <v>175</v>
      </c>
      <c r="D49" s="27">
        <v>72000</v>
      </c>
      <c r="E49" s="64">
        <v>25658</v>
      </c>
      <c r="F49" s="65">
        <f t="shared" si="1"/>
        <v>46342</v>
      </c>
    </row>
    <row r="50" spans="1:6" ht="22.5">
      <c r="A50" s="24" t="s">
        <v>119</v>
      </c>
      <c r="B50" s="63" t="s">
        <v>111</v>
      </c>
      <c r="C50" s="26" t="s">
        <v>176</v>
      </c>
      <c r="D50" s="27">
        <v>16000</v>
      </c>
      <c r="E50" s="64">
        <v>3658</v>
      </c>
      <c r="F50" s="65">
        <f t="shared" si="1"/>
        <v>12342</v>
      </c>
    </row>
    <row r="51" spans="1:6" ht="22.5">
      <c r="A51" s="24" t="s">
        <v>121</v>
      </c>
      <c r="B51" s="63" t="s">
        <v>111</v>
      </c>
      <c r="C51" s="26" t="s">
        <v>177</v>
      </c>
      <c r="D51" s="27">
        <v>16000</v>
      </c>
      <c r="E51" s="64">
        <v>3658</v>
      </c>
      <c r="F51" s="65">
        <f t="shared" si="1"/>
        <v>12342</v>
      </c>
    </row>
    <row r="52" spans="1:6" ht="56.25">
      <c r="A52" s="24" t="s">
        <v>178</v>
      </c>
      <c r="B52" s="63" t="s">
        <v>111</v>
      </c>
      <c r="C52" s="26" t="s">
        <v>179</v>
      </c>
      <c r="D52" s="27">
        <v>16000</v>
      </c>
      <c r="E52" s="64">
        <v>3658</v>
      </c>
      <c r="F52" s="65">
        <f t="shared" si="1"/>
        <v>12342</v>
      </c>
    </row>
    <row r="53" spans="1:6">
      <c r="A53" s="51" t="s">
        <v>170</v>
      </c>
      <c r="B53" s="52" t="s">
        <v>111</v>
      </c>
      <c r="C53" s="53" t="s">
        <v>180</v>
      </c>
      <c r="D53" s="54">
        <v>16000</v>
      </c>
      <c r="E53" s="55">
        <v>3658</v>
      </c>
      <c r="F53" s="56">
        <f t="shared" si="1"/>
        <v>12342</v>
      </c>
    </row>
    <row r="54" spans="1:6">
      <c r="A54" s="24" t="s">
        <v>181</v>
      </c>
      <c r="B54" s="63" t="s">
        <v>111</v>
      </c>
      <c r="C54" s="26" t="s">
        <v>182</v>
      </c>
      <c r="D54" s="27">
        <v>16000</v>
      </c>
      <c r="E54" s="64">
        <v>3658</v>
      </c>
      <c r="F54" s="65">
        <f t="shared" si="1"/>
        <v>12342</v>
      </c>
    </row>
    <row r="55" spans="1:6" ht="22.5">
      <c r="A55" s="24" t="s">
        <v>183</v>
      </c>
      <c r="B55" s="63" t="s">
        <v>111</v>
      </c>
      <c r="C55" s="26" t="s">
        <v>184</v>
      </c>
      <c r="D55" s="27">
        <v>14000</v>
      </c>
      <c r="E55" s="64">
        <v>3253</v>
      </c>
      <c r="F55" s="65">
        <f t="shared" si="1"/>
        <v>10747</v>
      </c>
    </row>
    <row r="56" spans="1:6">
      <c r="A56" s="24" t="s">
        <v>185</v>
      </c>
      <c r="B56" s="63" t="s">
        <v>111</v>
      </c>
      <c r="C56" s="26" t="s">
        <v>186</v>
      </c>
      <c r="D56" s="27">
        <v>2000</v>
      </c>
      <c r="E56" s="64">
        <v>405</v>
      </c>
      <c r="F56" s="65">
        <f t="shared" si="1"/>
        <v>1595</v>
      </c>
    </row>
    <row r="57" spans="1:6" ht="22.5">
      <c r="A57" s="24" t="s">
        <v>187</v>
      </c>
      <c r="B57" s="63" t="s">
        <v>111</v>
      </c>
      <c r="C57" s="26" t="s">
        <v>188</v>
      </c>
      <c r="D57" s="27">
        <v>55000</v>
      </c>
      <c r="E57" s="64">
        <v>22000</v>
      </c>
      <c r="F57" s="65">
        <f t="shared" si="1"/>
        <v>33000</v>
      </c>
    </row>
    <row r="58" spans="1:6" ht="33.75">
      <c r="A58" s="24" t="s">
        <v>189</v>
      </c>
      <c r="B58" s="63" t="s">
        <v>111</v>
      </c>
      <c r="C58" s="26" t="s">
        <v>190</v>
      </c>
      <c r="D58" s="27">
        <v>55000</v>
      </c>
      <c r="E58" s="64">
        <v>22000</v>
      </c>
      <c r="F58" s="65">
        <f t="shared" si="1"/>
        <v>33000</v>
      </c>
    </row>
    <row r="59" spans="1:6" ht="101.25">
      <c r="A59" s="66" t="s">
        <v>191</v>
      </c>
      <c r="B59" s="63" t="s">
        <v>111</v>
      </c>
      <c r="C59" s="26" t="s">
        <v>192</v>
      </c>
      <c r="D59" s="27">
        <v>35000</v>
      </c>
      <c r="E59" s="64">
        <v>2000</v>
      </c>
      <c r="F59" s="65">
        <f t="shared" si="1"/>
        <v>33000</v>
      </c>
    </row>
    <row r="60" spans="1:6" ht="22.5">
      <c r="A60" s="51" t="s">
        <v>137</v>
      </c>
      <c r="B60" s="52" t="s">
        <v>111</v>
      </c>
      <c r="C60" s="53" t="s">
        <v>193</v>
      </c>
      <c r="D60" s="54">
        <v>35000</v>
      </c>
      <c r="E60" s="55">
        <v>2000</v>
      </c>
      <c r="F60" s="56">
        <f t="shared" si="1"/>
        <v>33000</v>
      </c>
    </row>
    <row r="61" spans="1:6" ht="22.5">
      <c r="A61" s="24" t="s">
        <v>139</v>
      </c>
      <c r="B61" s="63" t="s">
        <v>111</v>
      </c>
      <c r="C61" s="26" t="s">
        <v>194</v>
      </c>
      <c r="D61" s="27">
        <v>35000</v>
      </c>
      <c r="E61" s="64">
        <v>2000</v>
      </c>
      <c r="F61" s="65">
        <f t="shared" si="1"/>
        <v>33000</v>
      </c>
    </row>
    <row r="62" spans="1:6">
      <c r="A62" s="24" t="s">
        <v>141</v>
      </c>
      <c r="B62" s="63" t="s">
        <v>111</v>
      </c>
      <c r="C62" s="26" t="s">
        <v>195</v>
      </c>
      <c r="D62" s="27">
        <v>35000</v>
      </c>
      <c r="E62" s="64">
        <v>2000</v>
      </c>
      <c r="F62" s="65">
        <f t="shared" si="1"/>
        <v>33000</v>
      </c>
    </row>
    <row r="63" spans="1:6" ht="67.5">
      <c r="A63" s="66" t="s">
        <v>196</v>
      </c>
      <c r="B63" s="63" t="s">
        <v>111</v>
      </c>
      <c r="C63" s="26" t="s">
        <v>197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170</v>
      </c>
      <c r="B64" s="52" t="s">
        <v>111</v>
      </c>
      <c r="C64" s="53" t="s">
        <v>198</v>
      </c>
      <c r="D64" s="54">
        <v>20000</v>
      </c>
      <c r="E64" s="55">
        <v>20000</v>
      </c>
      <c r="F64" s="56" t="str">
        <f t="shared" si="1"/>
        <v>-</v>
      </c>
    </row>
    <row r="65" spans="1:6">
      <c r="A65" s="24" t="s">
        <v>181</v>
      </c>
      <c r="B65" s="63" t="s">
        <v>111</v>
      </c>
      <c r="C65" s="26" t="s">
        <v>199</v>
      </c>
      <c r="D65" s="27">
        <v>20000</v>
      </c>
      <c r="E65" s="64">
        <v>20000</v>
      </c>
      <c r="F65" s="65" t="str">
        <f t="shared" si="1"/>
        <v>-</v>
      </c>
    </row>
    <row r="66" spans="1:6">
      <c r="A66" s="24" t="s">
        <v>200</v>
      </c>
      <c r="B66" s="63" t="s">
        <v>111</v>
      </c>
      <c r="C66" s="26" t="s">
        <v>201</v>
      </c>
      <c r="D66" s="27">
        <v>20000</v>
      </c>
      <c r="E66" s="64">
        <v>20000</v>
      </c>
      <c r="F66" s="65" t="str">
        <f t="shared" si="1"/>
        <v>-</v>
      </c>
    </row>
    <row r="67" spans="1:6" ht="45">
      <c r="A67" s="24" t="s">
        <v>202</v>
      </c>
      <c r="B67" s="63" t="s">
        <v>111</v>
      </c>
      <c r="C67" s="26" t="s">
        <v>203</v>
      </c>
      <c r="D67" s="27">
        <v>1000</v>
      </c>
      <c r="E67" s="64" t="s">
        <v>44</v>
      </c>
      <c r="F67" s="65">
        <f t="shared" si="1"/>
        <v>1000</v>
      </c>
    </row>
    <row r="68" spans="1:6" ht="22.5">
      <c r="A68" s="24" t="s">
        <v>204</v>
      </c>
      <c r="B68" s="63" t="s">
        <v>111</v>
      </c>
      <c r="C68" s="26" t="s">
        <v>205</v>
      </c>
      <c r="D68" s="27">
        <v>1000</v>
      </c>
      <c r="E68" s="64" t="s">
        <v>44</v>
      </c>
      <c r="F68" s="65">
        <f t="shared" si="1"/>
        <v>1000</v>
      </c>
    </row>
    <row r="69" spans="1:6" ht="90">
      <c r="A69" s="66" t="s">
        <v>206</v>
      </c>
      <c r="B69" s="63" t="s">
        <v>111</v>
      </c>
      <c r="C69" s="26" t="s">
        <v>207</v>
      </c>
      <c r="D69" s="27">
        <v>1000</v>
      </c>
      <c r="E69" s="64" t="s">
        <v>44</v>
      </c>
      <c r="F69" s="65">
        <f t="shared" si="1"/>
        <v>1000</v>
      </c>
    </row>
    <row r="70" spans="1:6" ht="22.5">
      <c r="A70" s="51" t="s">
        <v>137</v>
      </c>
      <c r="B70" s="52" t="s">
        <v>111</v>
      </c>
      <c r="C70" s="53" t="s">
        <v>208</v>
      </c>
      <c r="D70" s="54">
        <v>1000</v>
      </c>
      <c r="E70" s="55" t="s">
        <v>44</v>
      </c>
      <c r="F70" s="56">
        <f t="shared" si="1"/>
        <v>1000</v>
      </c>
    </row>
    <row r="71" spans="1:6" ht="22.5">
      <c r="A71" s="24" t="s">
        <v>139</v>
      </c>
      <c r="B71" s="63" t="s">
        <v>111</v>
      </c>
      <c r="C71" s="26" t="s">
        <v>209</v>
      </c>
      <c r="D71" s="27">
        <v>1000</v>
      </c>
      <c r="E71" s="64" t="s">
        <v>44</v>
      </c>
      <c r="F71" s="65">
        <f t="shared" si="1"/>
        <v>1000</v>
      </c>
    </row>
    <row r="72" spans="1:6">
      <c r="A72" s="24" t="s">
        <v>141</v>
      </c>
      <c r="B72" s="63" t="s">
        <v>111</v>
      </c>
      <c r="C72" s="26" t="s">
        <v>210</v>
      </c>
      <c r="D72" s="27">
        <v>1000</v>
      </c>
      <c r="E72" s="64" t="s">
        <v>44</v>
      </c>
      <c r="F72" s="65">
        <f t="shared" si="1"/>
        <v>1000</v>
      </c>
    </row>
    <row r="73" spans="1:6">
      <c r="A73" s="51" t="s">
        <v>211</v>
      </c>
      <c r="B73" s="52" t="s">
        <v>111</v>
      </c>
      <c r="C73" s="53" t="s">
        <v>212</v>
      </c>
      <c r="D73" s="54">
        <v>294000</v>
      </c>
      <c r="E73" s="55">
        <v>6780</v>
      </c>
      <c r="F73" s="56">
        <f t="shared" si="1"/>
        <v>287220</v>
      </c>
    </row>
    <row r="74" spans="1:6">
      <c r="A74" s="24" t="s">
        <v>213</v>
      </c>
      <c r="B74" s="63" t="s">
        <v>111</v>
      </c>
      <c r="C74" s="26" t="s">
        <v>214</v>
      </c>
      <c r="D74" s="27">
        <v>294000</v>
      </c>
      <c r="E74" s="64">
        <v>6780</v>
      </c>
      <c r="F74" s="65">
        <f t="shared" si="1"/>
        <v>287220</v>
      </c>
    </row>
    <row r="75" spans="1:6" ht="22.5">
      <c r="A75" s="24" t="s">
        <v>145</v>
      </c>
      <c r="B75" s="63" t="s">
        <v>111</v>
      </c>
      <c r="C75" s="26" t="s">
        <v>215</v>
      </c>
      <c r="D75" s="27">
        <v>294000</v>
      </c>
      <c r="E75" s="64">
        <v>6780</v>
      </c>
      <c r="F75" s="65">
        <f t="shared" si="1"/>
        <v>287220</v>
      </c>
    </row>
    <row r="76" spans="1:6">
      <c r="A76" s="24" t="s">
        <v>147</v>
      </c>
      <c r="B76" s="63" t="s">
        <v>111</v>
      </c>
      <c r="C76" s="26" t="s">
        <v>216</v>
      </c>
      <c r="D76" s="27">
        <v>294000</v>
      </c>
      <c r="E76" s="64">
        <v>6780</v>
      </c>
      <c r="F76" s="65">
        <f t="shared" si="1"/>
        <v>287220</v>
      </c>
    </row>
    <row r="77" spans="1:6" ht="67.5">
      <c r="A77" s="66" t="s">
        <v>217</v>
      </c>
      <c r="B77" s="63" t="s">
        <v>111</v>
      </c>
      <c r="C77" s="26" t="s">
        <v>218</v>
      </c>
      <c r="D77" s="27">
        <v>294000</v>
      </c>
      <c r="E77" s="64">
        <v>6780</v>
      </c>
      <c r="F77" s="65">
        <f t="shared" si="1"/>
        <v>287220</v>
      </c>
    </row>
    <row r="78" spans="1:6" ht="56.25">
      <c r="A78" s="51" t="s">
        <v>125</v>
      </c>
      <c r="B78" s="52" t="s">
        <v>111</v>
      </c>
      <c r="C78" s="53" t="s">
        <v>219</v>
      </c>
      <c r="D78" s="54">
        <v>253900</v>
      </c>
      <c r="E78" s="55">
        <v>6780</v>
      </c>
      <c r="F78" s="56">
        <f t="shared" si="1"/>
        <v>247120</v>
      </c>
    </row>
    <row r="79" spans="1:6" ht="22.5">
      <c r="A79" s="24" t="s">
        <v>127</v>
      </c>
      <c r="B79" s="63" t="s">
        <v>111</v>
      </c>
      <c r="C79" s="26" t="s">
        <v>220</v>
      </c>
      <c r="D79" s="27">
        <v>253900</v>
      </c>
      <c r="E79" s="64">
        <v>6780</v>
      </c>
      <c r="F79" s="65">
        <f t="shared" ref="F79:F110" si="2">IF(OR(D79="-",IF(E79="-",0,E79)&gt;=IF(D79="-",0,D79)),"-",IF(D79="-",0,D79)-IF(E79="-",0,E79))</f>
        <v>247120</v>
      </c>
    </row>
    <row r="80" spans="1:6" ht="22.5">
      <c r="A80" s="24" t="s">
        <v>129</v>
      </c>
      <c r="B80" s="63" t="s">
        <v>111</v>
      </c>
      <c r="C80" s="26" t="s">
        <v>221</v>
      </c>
      <c r="D80" s="27">
        <v>195000</v>
      </c>
      <c r="E80" s="64">
        <v>6780</v>
      </c>
      <c r="F80" s="65">
        <f t="shared" si="2"/>
        <v>188220</v>
      </c>
    </row>
    <row r="81" spans="1:6" ht="33.75">
      <c r="A81" s="24" t="s">
        <v>133</v>
      </c>
      <c r="B81" s="63" t="s">
        <v>111</v>
      </c>
      <c r="C81" s="26" t="s">
        <v>222</v>
      </c>
      <c r="D81" s="27">
        <v>58900</v>
      </c>
      <c r="E81" s="64" t="s">
        <v>44</v>
      </c>
      <c r="F81" s="65">
        <f t="shared" si="2"/>
        <v>58900</v>
      </c>
    </row>
    <row r="82" spans="1:6" ht="22.5">
      <c r="A82" s="51" t="s">
        <v>137</v>
      </c>
      <c r="B82" s="52" t="s">
        <v>111</v>
      </c>
      <c r="C82" s="53" t="s">
        <v>223</v>
      </c>
      <c r="D82" s="54">
        <v>40100</v>
      </c>
      <c r="E82" s="55" t="s">
        <v>44</v>
      </c>
      <c r="F82" s="56">
        <f t="shared" si="2"/>
        <v>40100</v>
      </c>
    </row>
    <row r="83" spans="1:6" ht="22.5">
      <c r="A83" s="24" t="s">
        <v>139</v>
      </c>
      <c r="B83" s="63" t="s">
        <v>111</v>
      </c>
      <c r="C83" s="26" t="s">
        <v>224</v>
      </c>
      <c r="D83" s="27">
        <v>40100</v>
      </c>
      <c r="E83" s="64" t="s">
        <v>44</v>
      </c>
      <c r="F83" s="65">
        <f t="shared" si="2"/>
        <v>40100</v>
      </c>
    </row>
    <row r="84" spans="1:6">
      <c r="A84" s="24" t="s">
        <v>141</v>
      </c>
      <c r="B84" s="63" t="s">
        <v>111</v>
      </c>
      <c r="C84" s="26" t="s">
        <v>225</v>
      </c>
      <c r="D84" s="27">
        <v>40100</v>
      </c>
      <c r="E84" s="64" t="s">
        <v>44</v>
      </c>
      <c r="F84" s="65">
        <f t="shared" si="2"/>
        <v>40100</v>
      </c>
    </row>
    <row r="85" spans="1:6" ht="22.5">
      <c r="A85" s="51" t="s">
        <v>226</v>
      </c>
      <c r="B85" s="52" t="s">
        <v>111</v>
      </c>
      <c r="C85" s="53" t="s">
        <v>227</v>
      </c>
      <c r="D85" s="54">
        <v>2000</v>
      </c>
      <c r="E85" s="55" t="s">
        <v>44</v>
      </c>
      <c r="F85" s="56">
        <f t="shared" si="2"/>
        <v>2000</v>
      </c>
    </row>
    <row r="86" spans="1:6">
      <c r="A86" s="24" t="s">
        <v>228</v>
      </c>
      <c r="B86" s="63" t="s">
        <v>111</v>
      </c>
      <c r="C86" s="26" t="s">
        <v>229</v>
      </c>
      <c r="D86" s="27">
        <v>2000</v>
      </c>
      <c r="E86" s="64" t="s">
        <v>44</v>
      </c>
      <c r="F86" s="65">
        <f t="shared" si="2"/>
        <v>2000</v>
      </c>
    </row>
    <row r="87" spans="1:6" ht="45">
      <c r="A87" s="24" t="s">
        <v>202</v>
      </c>
      <c r="B87" s="63" t="s">
        <v>111</v>
      </c>
      <c r="C87" s="26" t="s">
        <v>230</v>
      </c>
      <c r="D87" s="27">
        <v>2000</v>
      </c>
      <c r="E87" s="64" t="s">
        <v>44</v>
      </c>
      <c r="F87" s="65">
        <f t="shared" si="2"/>
        <v>2000</v>
      </c>
    </row>
    <row r="88" spans="1:6">
      <c r="A88" s="24" t="s">
        <v>231</v>
      </c>
      <c r="B88" s="63" t="s">
        <v>111</v>
      </c>
      <c r="C88" s="26" t="s">
        <v>232</v>
      </c>
      <c r="D88" s="27">
        <v>1000</v>
      </c>
      <c r="E88" s="64" t="s">
        <v>44</v>
      </c>
      <c r="F88" s="65">
        <f t="shared" si="2"/>
        <v>1000</v>
      </c>
    </row>
    <row r="89" spans="1:6" ht="78.75">
      <c r="A89" s="66" t="s">
        <v>233</v>
      </c>
      <c r="B89" s="63" t="s">
        <v>111</v>
      </c>
      <c r="C89" s="26" t="s">
        <v>234</v>
      </c>
      <c r="D89" s="27">
        <v>1000</v>
      </c>
      <c r="E89" s="64" t="s">
        <v>44</v>
      </c>
      <c r="F89" s="65">
        <f t="shared" si="2"/>
        <v>1000</v>
      </c>
    </row>
    <row r="90" spans="1:6" ht="22.5">
      <c r="A90" s="51" t="s">
        <v>137</v>
      </c>
      <c r="B90" s="52" t="s">
        <v>111</v>
      </c>
      <c r="C90" s="53" t="s">
        <v>235</v>
      </c>
      <c r="D90" s="54">
        <v>1000</v>
      </c>
      <c r="E90" s="55" t="s">
        <v>44</v>
      </c>
      <c r="F90" s="56">
        <f t="shared" si="2"/>
        <v>1000</v>
      </c>
    </row>
    <row r="91" spans="1:6" ht="22.5">
      <c r="A91" s="24" t="s">
        <v>139</v>
      </c>
      <c r="B91" s="63" t="s">
        <v>111</v>
      </c>
      <c r="C91" s="26" t="s">
        <v>236</v>
      </c>
      <c r="D91" s="27">
        <v>1000</v>
      </c>
      <c r="E91" s="64" t="s">
        <v>44</v>
      </c>
      <c r="F91" s="65">
        <f t="shared" si="2"/>
        <v>1000</v>
      </c>
    </row>
    <row r="92" spans="1:6">
      <c r="A92" s="24" t="s">
        <v>141</v>
      </c>
      <c r="B92" s="63" t="s">
        <v>111</v>
      </c>
      <c r="C92" s="26" t="s">
        <v>237</v>
      </c>
      <c r="D92" s="27">
        <v>1000</v>
      </c>
      <c r="E92" s="64" t="s">
        <v>44</v>
      </c>
      <c r="F92" s="65">
        <f t="shared" si="2"/>
        <v>1000</v>
      </c>
    </row>
    <row r="93" spans="1:6" ht="22.5">
      <c r="A93" s="24" t="s">
        <v>238</v>
      </c>
      <c r="B93" s="63" t="s">
        <v>111</v>
      </c>
      <c r="C93" s="26" t="s">
        <v>239</v>
      </c>
      <c r="D93" s="27">
        <v>1000</v>
      </c>
      <c r="E93" s="64" t="s">
        <v>44</v>
      </c>
      <c r="F93" s="65">
        <f t="shared" si="2"/>
        <v>1000</v>
      </c>
    </row>
    <row r="94" spans="1:6" ht="90">
      <c r="A94" s="66" t="s">
        <v>240</v>
      </c>
      <c r="B94" s="63" t="s">
        <v>111</v>
      </c>
      <c r="C94" s="26" t="s">
        <v>241</v>
      </c>
      <c r="D94" s="27">
        <v>1000</v>
      </c>
      <c r="E94" s="64" t="s">
        <v>44</v>
      </c>
      <c r="F94" s="65">
        <f t="shared" si="2"/>
        <v>1000</v>
      </c>
    </row>
    <row r="95" spans="1:6" ht="22.5">
      <c r="A95" s="51" t="s">
        <v>137</v>
      </c>
      <c r="B95" s="52" t="s">
        <v>111</v>
      </c>
      <c r="C95" s="53" t="s">
        <v>242</v>
      </c>
      <c r="D95" s="54">
        <v>1000</v>
      </c>
      <c r="E95" s="55" t="s">
        <v>44</v>
      </c>
      <c r="F95" s="56">
        <f t="shared" si="2"/>
        <v>1000</v>
      </c>
    </row>
    <row r="96" spans="1:6" ht="22.5">
      <c r="A96" s="24" t="s">
        <v>139</v>
      </c>
      <c r="B96" s="63" t="s">
        <v>111</v>
      </c>
      <c r="C96" s="26" t="s">
        <v>243</v>
      </c>
      <c r="D96" s="27">
        <v>1000</v>
      </c>
      <c r="E96" s="64" t="s">
        <v>44</v>
      </c>
      <c r="F96" s="65">
        <f t="shared" si="2"/>
        <v>1000</v>
      </c>
    </row>
    <row r="97" spans="1:6">
      <c r="A97" s="24" t="s">
        <v>141</v>
      </c>
      <c r="B97" s="63" t="s">
        <v>111</v>
      </c>
      <c r="C97" s="26" t="s">
        <v>244</v>
      </c>
      <c r="D97" s="27">
        <v>1000</v>
      </c>
      <c r="E97" s="64" t="s">
        <v>44</v>
      </c>
      <c r="F97" s="65">
        <f t="shared" si="2"/>
        <v>1000</v>
      </c>
    </row>
    <row r="98" spans="1:6">
      <c r="A98" s="51" t="s">
        <v>245</v>
      </c>
      <c r="B98" s="52" t="s">
        <v>111</v>
      </c>
      <c r="C98" s="53" t="s">
        <v>246</v>
      </c>
      <c r="D98" s="54">
        <v>925800</v>
      </c>
      <c r="E98" s="55" t="s">
        <v>44</v>
      </c>
      <c r="F98" s="56">
        <f t="shared" si="2"/>
        <v>925800</v>
      </c>
    </row>
    <row r="99" spans="1:6">
      <c r="A99" s="24" t="s">
        <v>247</v>
      </c>
      <c r="B99" s="63" t="s">
        <v>111</v>
      </c>
      <c r="C99" s="26" t="s">
        <v>248</v>
      </c>
      <c r="D99" s="27">
        <v>925800</v>
      </c>
      <c r="E99" s="64" t="s">
        <v>44</v>
      </c>
      <c r="F99" s="65">
        <f t="shared" si="2"/>
        <v>925800</v>
      </c>
    </row>
    <row r="100" spans="1:6" ht="22.5">
      <c r="A100" s="24" t="s">
        <v>249</v>
      </c>
      <c r="B100" s="63" t="s">
        <v>111</v>
      </c>
      <c r="C100" s="26" t="s">
        <v>250</v>
      </c>
      <c r="D100" s="27">
        <v>925800</v>
      </c>
      <c r="E100" s="64" t="s">
        <v>44</v>
      </c>
      <c r="F100" s="65">
        <f t="shared" si="2"/>
        <v>925800</v>
      </c>
    </row>
    <row r="101" spans="1:6" ht="22.5">
      <c r="A101" s="24" t="s">
        <v>251</v>
      </c>
      <c r="B101" s="63" t="s">
        <v>111</v>
      </c>
      <c r="C101" s="26" t="s">
        <v>252</v>
      </c>
      <c r="D101" s="27">
        <v>825800</v>
      </c>
      <c r="E101" s="64" t="s">
        <v>44</v>
      </c>
      <c r="F101" s="65">
        <f t="shared" si="2"/>
        <v>825800</v>
      </c>
    </row>
    <row r="102" spans="1:6" ht="78.75">
      <c r="A102" s="66" t="s">
        <v>253</v>
      </c>
      <c r="B102" s="63" t="s">
        <v>111</v>
      </c>
      <c r="C102" s="26" t="s">
        <v>254</v>
      </c>
      <c r="D102" s="27">
        <v>825800</v>
      </c>
      <c r="E102" s="64" t="s">
        <v>44</v>
      </c>
      <c r="F102" s="65">
        <f t="shared" si="2"/>
        <v>825800</v>
      </c>
    </row>
    <row r="103" spans="1:6" ht="22.5">
      <c r="A103" s="51" t="s">
        <v>137</v>
      </c>
      <c r="B103" s="52" t="s">
        <v>111</v>
      </c>
      <c r="C103" s="53" t="s">
        <v>255</v>
      </c>
      <c r="D103" s="54">
        <v>825800</v>
      </c>
      <c r="E103" s="55" t="s">
        <v>44</v>
      </c>
      <c r="F103" s="56">
        <f t="shared" si="2"/>
        <v>825800</v>
      </c>
    </row>
    <row r="104" spans="1:6" ht="22.5">
      <c r="A104" s="24" t="s">
        <v>139</v>
      </c>
      <c r="B104" s="63" t="s">
        <v>111</v>
      </c>
      <c r="C104" s="26" t="s">
        <v>256</v>
      </c>
      <c r="D104" s="27">
        <v>825800</v>
      </c>
      <c r="E104" s="64" t="s">
        <v>44</v>
      </c>
      <c r="F104" s="65">
        <f t="shared" si="2"/>
        <v>825800</v>
      </c>
    </row>
    <row r="105" spans="1:6">
      <c r="A105" s="24" t="s">
        <v>141</v>
      </c>
      <c r="B105" s="63" t="s">
        <v>111</v>
      </c>
      <c r="C105" s="26" t="s">
        <v>257</v>
      </c>
      <c r="D105" s="27">
        <v>825800</v>
      </c>
      <c r="E105" s="64" t="s">
        <v>44</v>
      </c>
      <c r="F105" s="65">
        <f t="shared" si="2"/>
        <v>825800</v>
      </c>
    </row>
    <row r="106" spans="1:6" ht="33.75">
      <c r="A106" s="24" t="s">
        <v>258</v>
      </c>
      <c r="B106" s="63" t="s">
        <v>111</v>
      </c>
      <c r="C106" s="26" t="s">
        <v>259</v>
      </c>
      <c r="D106" s="27">
        <v>100000</v>
      </c>
      <c r="E106" s="64" t="s">
        <v>44</v>
      </c>
      <c r="F106" s="65">
        <f t="shared" si="2"/>
        <v>100000</v>
      </c>
    </row>
    <row r="107" spans="1:6" ht="67.5">
      <c r="A107" s="24" t="s">
        <v>260</v>
      </c>
      <c r="B107" s="63" t="s">
        <v>111</v>
      </c>
      <c r="C107" s="26" t="s">
        <v>261</v>
      </c>
      <c r="D107" s="27">
        <v>100000</v>
      </c>
      <c r="E107" s="64" t="s">
        <v>44</v>
      </c>
      <c r="F107" s="65">
        <f t="shared" si="2"/>
        <v>100000</v>
      </c>
    </row>
    <row r="108" spans="1:6" ht="22.5">
      <c r="A108" s="51" t="s">
        <v>137</v>
      </c>
      <c r="B108" s="52" t="s">
        <v>111</v>
      </c>
      <c r="C108" s="53" t="s">
        <v>262</v>
      </c>
      <c r="D108" s="54">
        <v>100000</v>
      </c>
      <c r="E108" s="55" t="s">
        <v>44</v>
      </c>
      <c r="F108" s="56">
        <f t="shared" si="2"/>
        <v>100000</v>
      </c>
    </row>
    <row r="109" spans="1:6" ht="22.5">
      <c r="A109" s="24" t="s">
        <v>139</v>
      </c>
      <c r="B109" s="63" t="s">
        <v>111</v>
      </c>
      <c r="C109" s="26" t="s">
        <v>263</v>
      </c>
      <c r="D109" s="27">
        <v>100000</v>
      </c>
      <c r="E109" s="64" t="s">
        <v>44</v>
      </c>
      <c r="F109" s="65">
        <f t="shared" si="2"/>
        <v>100000</v>
      </c>
    </row>
    <row r="110" spans="1:6">
      <c r="A110" s="24" t="s">
        <v>141</v>
      </c>
      <c r="B110" s="63" t="s">
        <v>111</v>
      </c>
      <c r="C110" s="26" t="s">
        <v>264</v>
      </c>
      <c r="D110" s="27">
        <v>100000</v>
      </c>
      <c r="E110" s="64" t="s">
        <v>44</v>
      </c>
      <c r="F110" s="65">
        <f t="shared" si="2"/>
        <v>100000</v>
      </c>
    </row>
    <row r="111" spans="1:6">
      <c r="A111" s="51" t="s">
        <v>265</v>
      </c>
      <c r="B111" s="52" t="s">
        <v>111</v>
      </c>
      <c r="C111" s="53" t="s">
        <v>266</v>
      </c>
      <c r="D111" s="54">
        <v>1245900</v>
      </c>
      <c r="E111" s="55">
        <v>154710.49</v>
      </c>
      <c r="F111" s="56">
        <f t="shared" ref="F111:F142" si="3">IF(OR(D111="-",IF(E111="-",0,E111)&gt;=IF(D111="-",0,D111)),"-",IF(D111="-",0,D111)-IF(E111="-",0,E111))</f>
        <v>1091189.51</v>
      </c>
    </row>
    <row r="112" spans="1:6">
      <c r="A112" s="24" t="s">
        <v>267</v>
      </c>
      <c r="B112" s="63" t="s">
        <v>111</v>
      </c>
      <c r="C112" s="26" t="s">
        <v>268</v>
      </c>
      <c r="D112" s="27">
        <v>32000</v>
      </c>
      <c r="E112" s="64" t="s">
        <v>44</v>
      </c>
      <c r="F112" s="65">
        <f t="shared" si="3"/>
        <v>32000</v>
      </c>
    </row>
    <row r="113" spans="1:6" ht="33.75">
      <c r="A113" s="24" t="s">
        <v>269</v>
      </c>
      <c r="B113" s="63" t="s">
        <v>111</v>
      </c>
      <c r="C113" s="26" t="s">
        <v>270</v>
      </c>
      <c r="D113" s="27">
        <v>32000</v>
      </c>
      <c r="E113" s="64" t="s">
        <v>44</v>
      </c>
      <c r="F113" s="65">
        <f t="shared" si="3"/>
        <v>32000</v>
      </c>
    </row>
    <row r="114" spans="1:6" ht="22.5">
      <c r="A114" s="24" t="s">
        <v>271</v>
      </c>
      <c r="B114" s="63" t="s">
        <v>111</v>
      </c>
      <c r="C114" s="26" t="s">
        <v>272</v>
      </c>
      <c r="D114" s="27">
        <v>32000</v>
      </c>
      <c r="E114" s="64" t="s">
        <v>44</v>
      </c>
      <c r="F114" s="65">
        <f t="shared" si="3"/>
        <v>32000</v>
      </c>
    </row>
    <row r="115" spans="1:6" ht="90">
      <c r="A115" s="66" t="s">
        <v>273</v>
      </c>
      <c r="B115" s="63" t="s">
        <v>111</v>
      </c>
      <c r="C115" s="26" t="s">
        <v>274</v>
      </c>
      <c r="D115" s="27">
        <v>32000</v>
      </c>
      <c r="E115" s="64" t="s">
        <v>44</v>
      </c>
      <c r="F115" s="65">
        <f t="shared" si="3"/>
        <v>32000</v>
      </c>
    </row>
    <row r="116" spans="1:6" ht="22.5">
      <c r="A116" s="51" t="s">
        <v>137</v>
      </c>
      <c r="B116" s="52" t="s">
        <v>111</v>
      </c>
      <c r="C116" s="53" t="s">
        <v>275</v>
      </c>
      <c r="D116" s="54">
        <v>32000</v>
      </c>
      <c r="E116" s="55" t="s">
        <v>44</v>
      </c>
      <c r="F116" s="56">
        <f t="shared" si="3"/>
        <v>32000</v>
      </c>
    </row>
    <row r="117" spans="1:6" ht="22.5">
      <c r="A117" s="24" t="s">
        <v>139</v>
      </c>
      <c r="B117" s="63" t="s">
        <v>111</v>
      </c>
      <c r="C117" s="26" t="s">
        <v>276</v>
      </c>
      <c r="D117" s="27">
        <v>32000</v>
      </c>
      <c r="E117" s="64" t="s">
        <v>44</v>
      </c>
      <c r="F117" s="65">
        <f t="shared" si="3"/>
        <v>32000</v>
      </c>
    </row>
    <row r="118" spans="1:6">
      <c r="A118" s="24" t="s">
        <v>141</v>
      </c>
      <c r="B118" s="63" t="s">
        <v>111</v>
      </c>
      <c r="C118" s="26" t="s">
        <v>277</v>
      </c>
      <c r="D118" s="27">
        <v>32000</v>
      </c>
      <c r="E118" s="64" t="s">
        <v>44</v>
      </c>
      <c r="F118" s="65">
        <f t="shared" si="3"/>
        <v>32000</v>
      </c>
    </row>
    <row r="119" spans="1:6">
      <c r="A119" s="24" t="s">
        <v>278</v>
      </c>
      <c r="B119" s="63" t="s">
        <v>111</v>
      </c>
      <c r="C119" s="26" t="s">
        <v>279</v>
      </c>
      <c r="D119" s="27">
        <v>100000</v>
      </c>
      <c r="E119" s="64">
        <v>87061.56</v>
      </c>
      <c r="F119" s="65">
        <f t="shared" si="3"/>
        <v>12938.440000000002</v>
      </c>
    </row>
    <row r="120" spans="1:6" ht="33.75">
      <c r="A120" s="24" t="s">
        <v>269</v>
      </c>
      <c r="B120" s="63" t="s">
        <v>111</v>
      </c>
      <c r="C120" s="26" t="s">
        <v>280</v>
      </c>
      <c r="D120" s="27">
        <v>100000</v>
      </c>
      <c r="E120" s="64">
        <v>87061.56</v>
      </c>
      <c r="F120" s="65">
        <f t="shared" si="3"/>
        <v>12938.440000000002</v>
      </c>
    </row>
    <row r="121" spans="1:6" ht="22.5">
      <c r="A121" s="24" t="s">
        <v>271</v>
      </c>
      <c r="B121" s="63" t="s">
        <v>111</v>
      </c>
      <c r="C121" s="26" t="s">
        <v>281</v>
      </c>
      <c r="D121" s="27">
        <v>100000</v>
      </c>
      <c r="E121" s="64">
        <v>87061.56</v>
      </c>
      <c r="F121" s="65">
        <f t="shared" si="3"/>
        <v>12938.440000000002</v>
      </c>
    </row>
    <row r="122" spans="1:6" ht="78.75">
      <c r="A122" s="66" t="s">
        <v>282</v>
      </c>
      <c r="B122" s="63" t="s">
        <v>111</v>
      </c>
      <c r="C122" s="26" t="s">
        <v>283</v>
      </c>
      <c r="D122" s="27">
        <v>100000</v>
      </c>
      <c r="E122" s="64">
        <v>87061.56</v>
      </c>
      <c r="F122" s="65">
        <f t="shared" si="3"/>
        <v>12938.440000000002</v>
      </c>
    </row>
    <row r="123" spans="1:6" ht="22.5">
      <c r="A123" s="51" t="s">
        <v>137</v>
      </c>
      <c r="B123" s="52" t="s">
        <v>111</v>
      </c>
      <c r="C123" s="53" t="s">
        <v>284</v>
      </c>
      <c r="D123" s="54">
        <v>100000</v>
      </c>
      <c r="E123" s="55">
        <v>87061.56</v>
      </c>
      <c r="F123" s="56">
        <f t="shared" si="3"/>
        <v>12938.440000000002</v>
      </c>
    </row>
    <row r="124" spans="1:6" ht="22.5">
      <c r="A124" s="24" t="s">
        <v>139</v>
      </c>
      <c r="B124" s="63" t="s">
        <v>111</v>
      </c>
      <c r="C124" s="26" t="s">
        <v>285</v>
      </c>
      <c r="D124" s="27">
        <v>100000</v>
      </c>
      <c r="E124" s="64">
        <v>87061.56</v>
      </c>
      <c r="F124" s="65">
        <f t="shared" si="3"/>
        <v>12938.440000000002</v>
      </c>
    </row>
    <row r="125" spans="1:6">
      <c r="A125" s="24" t="s">
        <v>141</v>
      </c>
      <c r="B125" s="63" t="s">
        <v>111</v>
      </c>
      <c r="C125" s="26" t="s">
        <v>286</v>
      </c>
      <c r="D125" s="27">
        <v>100000</v>
      </c>
      <c r="E125" s="64">
        <v>87061.56</v>
      </c>
      <c r="F125" s="65">
        <f t="shared" si="3"/>
        <v>12938.440000000002</v>
      </c>
    </row>
    <row r="126" spans="1:6">
      <c r="A126" s="24" t="s">
        <v>287</v>
      </c>
      <c r="B126" s="63" t="s">
        <v>111</v>
      </c>
      <c r="C126" s="26" t="s">
        <v>288</v>
      </c>
      <c r="D126" s="27">
        <v>1113900</v>
      </c>
      <c r="E126" s="64">
        <v>67648.929999999993</v>
      </c>
      <c r="F126" s="65">
        <f t="shared" si="3"/>
        <v>1046251.0700000001</v>
      </c>
    </row>
    <row r="127" spans="1:6" ht="33.75">
      <c r="A127" s="24" t="s">
        <v>269</v>
      </c>
      <c r="B127" s="63" t="s">
        <v>111</v>
      </c>
      <c r="C127" s="26" t="s">
        <v>289</v>
      </c>
      <c r="D127" s="27">
        <v>1112900</v>
      </c>
      <c r="E127" s="64">
        <v>67648.929999999993</v>
      </c>
      <c r="F127" s="65">
        <f t="shared" si="3"/>
        <v>1045251.0700000001</v>
      </c>
    </row>
    <row r="128" spans="1:6" ht="22.5">
      <c r="A128" s="24" t="s">
        <v>290</v>
      </c>
      <c r="B128" s="63" t="s">
        <v>111</v>
      </c>
      <c r="C128" s="26" t="s">
        <v>291</v>
      </c>
      <c r="D128" s="27">
        <v>1112900</v>
      </c>
      <c r="E128" s="64">
        <v>67648.929999999993</v>
      </c>
      <c r="F128" s="65">
        <f t="shared" si="3"/>
        <v>1045251.0700000001</v>
      </c>
    </row>
    <row r="129" spans="1:6" ht="78.75">
      <c r="A129" s="66" t="s">
        <v>292</v>
      </c>
      <c r="B129" s="63" t="s">
        <v>111</v>
      </c>
      <c r="C129" s="26" t="s">
        <v>293</v>
      </c>
      <c r="D129" s="27">
        <v>1002900</v>
      </c>
      <c r="E129" s="64">
        <v>67648.929999999993</v>
      </c>
      <c r="F129" s="65">
        <f t="shared" si="3"/>
        <v>935251.07000000007</v>
      </c>
    </row>
    <row r="130" spans="1:6" ht="22.5">
      <c r="A130" s="51" t="s">
        <v>137</v>
      </c>
      <c r="B130" s="52" t="s">
        <v>111</v>
      </c>
      <c r="C130" s="53" t="s">
        <v>294</v>
      </c>
      <c r="D130" s="54">
        <v>1002900</v>
      </c>
      <c r="E130" s="55">
        <v>67648.929999999993</v>
      </c>
      <c r="F130" s="56">
        <f t="shared" si="3"/>
        <v>935251.07000000007</v>
      </c>
    </row>
    <row r="131" spans="1:6" ht="22.5">
      <c r="A131" s="24" t="s">
        <v>139</v>
      </c>
      <c r="B131" s="63" t="s">
        <v>111</v>
      </c>
      <c r="C131" s="26" t="s">
        <v>295</v>
      </c>
      <c r="D131" s="27">
        <v>1002900</v>
      </c>
      <c r="E131" s="64">
        <v>67648.929999999993</v>
      </c>
      <c r="F131" s="65">
        <f t="shared" si="3"/>
        <v>935251.07000000007</v>
      </c>
    </row>
    <row r="132" spans="1:6">
      <c r="A132" s="24" t="s">
        <v>143</v>
      </c>
      <c r="B132" s="63" t="s">
        <v>111</v>
      </c>
      <c r="C132" s="26" t="s">
        <v>296</v>
      </c>
      <c r="D132" s="27">
        <v>1002900</v>
      </c>
      <c r="E132" s="64">
        <v>67648.929999999993</v>
      </c>
      <c r="F132" s="65">
        <f t="shared" si="3"/>
        <v>935251.07000000007</v>
      </c>
    </row>
    <row r="133" spans="1:6" ht="67.5">
      <c r="A133" s="66" t="s">
        <v>297</v>
      </c>
      <c r="B133" s="63" t="s">
        <v>111</v>
      </c>
      <c r="C133" s="26" t="s">
        <v>298</v>
      </c>
      <c r="D133" s="27">
        <v>10000</v>
      </c>
      <c r="E133" s="64" t="s">
        <v>44</v>
      </c>
      <c r="F133" s="65">
        <f t="shared" si="3"/>
        <v>10000</v>
      </c>
    </row>
    <row r="134" spans="1:6" ht="22.5">
      <c r="A134" s="51" t="s">
        <v>137</v>
      </c>
      <c r="B134" s="52" t="s">
        <v>111</v>
      </c>
      <c r="C134" s="53" t="s">
        <v>299</v>
      </c>
      <c r="D134" s="54">
        <v>10000</v>
      </c>
      <c r="E134" s="55" t="s">
        <v>44</v>
      </c>
      <c r="F134" s="56">
        <f t="shared" si="3"/>
        <v>10000</v>
      </c>
    </row>
    <row r="135" spans="1:6" ht="22.5">
      <c r="A135" s="24" t="s">
        <v>139</v>
      </c>
      <c r="B135" s="63" t="s">
        <v>111</v>
      </c>
      <c r="C135" s="26" t="s">
        <v>300</v>
      </c>
      <c r="D135" s="27">
        <v>10000</v>
      </c>
      <c r="E135" s="64" t="s">
        <v>44</v>
      </c>
      <c r="F135" s="65">
        <f t="shared" si="3"/>
        <v>10000</v>
      </c>
    </row>
    <row r="136" spans="1:6">
      <c r="A136" s="24" t="s">
        <v>141</v>
      </c>
      <c r="B136" s="63" t="s">
        <v>111</v>
      </c>
      <c r="C136" s="26" t="s">
        <v>301</v>
      </c>
      <c r="D136" s="27">
        <v>10000</v>
      </c>
      <c r="E136" s="64" t="s">
        <v>44</v>
      </c>
      <c r="F136" s="65">
        <f t="shared" si="3"/>
        <v>10000</v>
      </c>
    </row>
    <row r="137" spans="1:6" ht="78.75">
      <c r="A137" s="66" t="s">
        <v>302</v>
      </c>
      <c r="B137" s="63" t="s">
        <v>111</v>
      </c>
      <c r="C137" s="26" t="s">
        <v>303</v>
      </c>
      <c r="D137" s="27">
        <v>100000</v>
      </c>
      <c r="E137" s="64" t="s">
        <v>44</v>
      </c>
      <c r="F137" s="65">
        <f t="shared" si="3"/>
        <v>100000</v>
      </c>
    </row>
    <row r="138" spans="1:6" ht="22.5">
      <c r="A138" s="51" t="s">
        <v>137</v>
      </c>
      <c r="B138" s="52" t="s">
        <v>111</v>
      </c>
      <c r="C138" s="53" t="s">
        <v>304</v>
      </c>
      <c r="D138" s="54">
        <v>100000</v>
      </c>
      <c r="E138" s="55" t="s">
        <v>44</v>
      </c>
      <c r="F138" s="56">
        <f t="shared" si="3"/>
        <v>100000</v>
      </c>
    </row>
    <row r="139" spans="1:6" ht="22.5">
      <c r="A139" s="24" t="s">
        <v>139</v>
      </c>
      <c r="B139" s="63" t="s">
        <v>111</v>
      </c>
      <c r="C139" s="26" t="s">
        <v>305</v>
      </c>
      <c r="D139" s="27">
        <v>100000</v>
      </c>
      <c r="E139" s="64" t="s">
        <v>44</v>
      </c>
      <c r="F139" s="65">
        <f t="shared" si="3"/>
        <v>100000</v>
      </c>
    </row>
    <row r="140" spans="1:6">
      <c r="A140" s="24" t="s">
        <v>141</v>
      </c>
      <c r="B140" s="63" t="s">
        <v>111</v>
      </c>
      <c r="C140" s="26" t="s">
        <v>306</v>
      </c>
      <c r="D140" s="27">
        <v>100000</v>
      </c>
      <c r="E140" s="64" t="s">
        <v>44</v>
      </c>
      <c r="F140" s="65">
        <f t="shared" si="3"/>
        <v>100000</v>
      </c>
    </row>
    <row r="141" spans="1:6" ht="33.75">
      <c r="A141" s="24" t="s">
        <v>307</v>
      </c>
      <c r="B141" s="63" t="s">
        <v>111</v>
      </c>
      <c r="C141" s="26" t="s">
        <v>308</v>
      </c>
      <c r="D141" s="27">
        <v>1000</v>
      </c>
      <c r="E141" s="64" t="s">
        <v>44</v>
      </c>
      <c r="F141" s="65">
        <f t="shared" si="3"/>
        <v>1000</v>
      </c>
    </row>
    <row r="142" spans="1:6" ht="33.75">
      <c r="A142" s="24" t="s">
        <v>309</v>
      </c>
      <c r="B142" s="63" t="s">
        <v>111</v>
      </c>
      <c r="C142" s="26" t="s">
        <v>310</v>
      </c>
      <c r="D142" s="27">
        <v>1000</v>
      </c>
      <c r="E142" s="64" t="s">
        <v>44</v>
      </c>
      <c r="F142" s="65">
        <f t="shared" si="3"/>
        <v>1000</v>
      </c>
    </row>
    <row r="143" spans="1:6" ht="56.25">
      <c r="A143" s="24" t="s">
        <v>311</v>
      </c>
      <c r="B143" s="63" t="s">
        <v>111</v>
      </c>
      <c r="C143" s="26" t="s">
        <v>312</v>
      </c>
      <c r="D143" s="27">
        <v>1000</v>
      </c>
      <c r="E143" s="64" t="s">
        <v>44</v>
      </c>
      <c r="F143" s="65">
        <f t="shared" ref="F143:F174" si="4">IF(OR(D143="-",IF(E143="-",0,E143)&gt;=IF(D143="-",0,D143)),"-",IF(D143="-",0,D143)-IF(E143="-",0,E143))</f>
        <v>1000</v>
      </c>
    </row>
    <row r="144" spans="1:6" ht="22.5">
      <c r="A144" s="51" t="s">
        <v>137</v>
      </c>
      <c r="B144" s="52" t="s">
        <v>111</v>
      </c>
      <c r="C144" s="53" t="s">
        <v>313</v>
      </c>
      <c r="D144" s="54">
        <v>1000</v>
      </c>
      <c r="E144" s="55" t="s">
        <v>44</v>
      </c>
      <c r="F144" s="56">
        <f t="shared" si="4"/>
        <v>1000</v>
      </c>
    </row>
    <row r="145" spans="1:6" ht="22.5">
      <c r="A145" s="24" t="s">
        <v>139</v>
      </c>
      <c r="B145" s="63" t="s">
        <v>111</v>
      </c>
      <c r="C145" s="26" t="s">
        <v>314</v>
      </c>
      <c r="D145" s="27">
        <v>1000</v>
      </c>
      <c r="E145" s="64" t="s">
        <v>44</v>
      </c>
      <c r="F145" s="65">
        <f t="shared" si="4"/>
        <v>1000</v>
      </c>
    </row>
    <row r="146" spans="1:6">
      <c r="A146" s="24" t="s">
        <v>141</v>
      </c>
      <c r="B146" s="63" t="s">
        <v>111</v>
      </c>
      <c r="C146" s="26" t="s">
        <v>315</v>
      </c>
      <c r="D146" s="27">
        <v>1000</v>
      </c>
      <c r="E146" s="64" t="s">
        <v>44</v>
      </c>
      <c r="F146" s="65">
        <f t="shared" si="4"/>
        <v>1000</v>
      </c>
    </row>
    <row r="147" spans="1:6">
      <c r="A147" s="51" t="s">
        <v>316</v>
      </c>
      <c r="B147" s="52" t="s">
        <v>111</v>
      </c>
      <c r="C147" s="53" t="s">
        <v>317</v>
      </c>
      <c r="D147" s="54">
        <v>3000</v>
      </c>
      <c r="E147" s="55" t="s">
        <v>44</v>
      </c>
      <c r="F147" s="56">
        <f t="shared" si="4"/>
        <v>3000</v>
      </c>
    </row>
    <row r="148" spans="1:6" ht="22.5">
      <c r="A148" s="24" t="s">
        <v>318</v>
      </c>
      <c r="B148" s="63" t="s">
        <v>111</v>
      </c>
      <c r="C148" s="26" t="s">
        <v>319</v>
      </c>
      <c r="D148" s="27">
        <v>3000</v>
      </c>
      <c r="E148" s="64" t="s">
        <v>44</v>
      </c>
      <c r="F148" s="65">
        <f t="shared" si="4"/>
        <v>3000</v>
      </c>
    </row>
    <row r="149" spans="1:6" ht="22.5">
      <c r="A149" s="24" t="s">
        <v>187</v>
      </c>
      <c r="B149" s="63" t="s">
        <v>111</v>
      </c>
      <c r="C149" s="26" t="s">
        <v>320</v>
      </c>
      <c r="D149" s="27">
        <v>3000</v>
      </c>
      <c r="E149" s="64" t="s">
        <v>44</v>
      </c>
      <c r="F149" s="65">
        <f t="shared" si="4"/>
        <v>3000</v>
      </c>
    </row>
    <row r="150" spans="1:6" ht="45">
      <c r="A150" s="24" t="s">
        <v>321</v>
      </c>
      <c r="B150" s="63" t="s">
        <v>111</v>
      </c>
      <c r="C150" s="26" t="s">
        <v>322</v>
      </c>
      <c r="D150" s="27">
        <v>3000</v>
      </c>
      <c r="E150" s="64" t="s">
        <v>44</v>
      </c>
      <c r="F150" s="65">
        <f t="shared" si="4"/>
        <v>3000</v>
      </c>
    </row>
    <row r="151" spans="1:6" ht="90">
      <c r="A151" s="66" t="s">
        <v>323</v>
      </c>
      <c r="B151" s="63" t="s">
        <v>111</v>
      </c>
      <c r="C151" s="26" t="s">
        <v>324</v>
      </c>
      <c r="D151" s="27">
        <v>3000</v>
      </c>
      <c r="E151" s="64" t="s">
        <v>44</v>
      </c>
      <c r="F151" s="65">
        <f t="shared" si="4"/>
        <v>3000</v>
      </c>
    </row>
    <row r="152" spans="1:6" ht="22.5">
      <c r="A152" s="51" t="s">
        <v>137</v>
      </c>
      <c r="B152" s="52" t="s">
        <v>111</v>
      </c>
      <c r="C152" s="53" t="s">
        <v>325</v>
      </c>
      <c r="D152" s="54">
        <v>3000</v>
      </c>
      <c r="E152" s="55" t="s">
        <v>44</v>
      </c>
      <c r="F152" s="56">
        <f t="shared" si="4"/>
        <v>3000</v>
      </c>
    </row>
    <row r="153" spans="1:6" ht="22.5">
      <c r="A153" s="24" t="s">
        <v>139</v>
      </c>
      <c r="B153" s="63" t="s">
        <v>111</v>
      </c>
      <c r="C153" s="26" t="s">
        <v>326</v>
      </c>
      <c r="D153" s="27">
        <v>3000</v>
      </c>
      <c r="E153" s="64" t="s">
        <v>44</v>
      </c>
      <c r="F153" s="65">
        <f t="shared" si="4"/>
        <v>3000</v>
      </c>
    </row>
    <row r="154" spans="1:6">
      <c r="A154" s="24" t="s">
        <v>141</v>
      </c>
      <c r="B154" s="63" t="s">
        <v>111</v>
      </c>
      <c r="C154" s="26" t="s">
        <v>327</v>
      </c>
      <c r="D154" s="27">
        <v>3000</v>
      </c>
      <c r="E154" s="64" t="s">
        <v>44</v>
      </c>
      <c r="F154" s="65">
        <f t="shared" si="4"/>
        <v>3000</v>
      </c>
    </row>
    <row r="155" spans="1:6">
      <c r="A155" s="51" t="s">
        <v>328</v>
      </c>
      <c r="B155" s="52" t="s">
        <v>111</v>
      </c>
      <c r="C155" s="53" t="s">
        <v>329</v>
      </c>
      <c r="D155" s="54">
        <v>37690700</v>
      </c>
      <c r="E155" s="55">
        <v>68882.67</v>
      </c>
      <c r="F155" s="56">
        <f t="shared" si="4"/>
        <v>37621817.329999998</v>
      </c>
    </row>
    <row r="156" spans="1:6">
      <c r="A156" s="24" t="s">
        <v>330</v>
      </c>
      <c r="B156" s="63" t="s">
        <v>111</v>
      </c>
      <c r="C156" s="26" t="s">
        <v>331</v>
      </c>
      <c r="D156" s="27">
        <v>37690700</v>
      </c>
      <c r="E156" s="64">
        <v>68882.67</v>
      </c>
      <c r="F156" s="65">
        <f t="shared" si="4"/>
        <v>37621817.329999998</v>
      </c>
    </row>
    <row r="157" spans="1:6" ht="22.5">
      <c r="A157" s="24" t="s">
        <v>332</v>
      </c>
      <c r="B157" s="63" t="s">
        <v>111</v>
      </c>
      <c r="C157" s="26" t="s">
        <v>333</v>
      </c>
      <c r="D157" s="27">
        <v>37690700</v>
      </c>
      <c r="E157" s="64">
        <v>68882.67</v>
      </c>
      <c r="F157" s="65">
        <f t="shared" si="4"/>
        <v>37621817.329999998</v>
      </c>
    </row>
    <row r="158" spans="1:6" ht="22.5">
      <c r="A158" s="24" t="s">
        <v>334</v>
      </c>
      <c r="B158" s="63" t="s">
        <v>111</v>
      </c>
      <c r="C158" s="26" t="s">
        <v>335</v>
      </c>
      <c r="D158" s="27">
        <v>37690700</v>
      </c>
      <c r="E158" s="64">
        <v>68882.67</v>
      </c>
      <c r="F158" s="65">
        <f t="shared" si="4"/>
        <v>37621817.329999998</v>
      </c>
    </row>
    <row r="159" spans="1:6" ht="67.5">
      <c r="A159" s="66" t="s">
        <v>336</v>
      </c>
      <c r="B159" s="63" t="s">
        <v>111</v>
      </c>
      <c r="C159" s="26" t="s">
        <v>337</v>
      </c>
      <c r="D159" s="27">
        <v>1653800</v>
      </c>
      <c r="E159" s="64">
        <v>68882.67</v>
      </c>
      <c r="F159" s="65">
        <f t="shared" si="4"/>
        <v>1584917.33</v>
      </c>
    </row>
    <row r="160" spans="1:6" ht="22.5">
      <c r="A160" s="51" t="s">
        <v>338</v>
      </c>
      <c r="B160" s="52" t="s">
        <v>111</v>
      </c>
      <c r="C160" s="53" t="s">
        <v>339</v>
      </c>
      <c r="D160" s="54">
        <v>1653800</v>
      </c>
      <c r="E160" s="55">
        <v>68882.67</v>
      </c>
      <c r="F160" s="56">
        <f t="shared" si="4"/>
        <v>1584917.33</v>
      </c>
    </row>
    <row r="161" spans="1:6">
      <c r="A161" s="24" t="s">
        <v>340</v>
      </c>
      <c r="B161" s="63" t="s">
        <v>111</v>
      </c>
      <c r="C161" s="26" t="s">
        <v>341</v>
      </c>
      <c r="D161" s="27">
        <v>1653800</v>
      </c>
      <c r="E161" s="64">
        <v>68882.67</v>
      </c>
      <c r="F161" s="65">
        <f t="shared" si="4"/>
        <v>1584917.33</v>
      </c>
    </row>
    <row r="162" spans="1:6" ht="45">
      <c r="A162" s="24" t="s">
        <v>342</v>
      </c>
      <c r="B162" s="63" t="s">
        <v>111</v>
      </c>
      <c r="C162" s="26" t="s">
        <v>343</v>
      </c>
      <c r="D162" s="27">
        <v>1653800</v>
      </c>
      <c r="E162" s="64">
        <v>68882.67</v>
      </c>
      <c r="F162" s="65">
        <f t="shared" si="4"/>
        <v>1584917.33</v>
      </c>
    </row>
    <row r="163" spans="1:6" ht="67.5">
      <c r="A163" s="66" t="s">
        <v>344</v>
      </c>
      <c r="B163" s="63" t="s">
        <v>111</v>
      </c>
      <c r="C163" s="26" t="s">
        <v>345</v>
      </c>
      <c r="D163" s="27">
        <v>262000</v>
      </c>
      <c r="E163" s="64" t="s">
        <v>44</v>
      </c>
      <c r="F163" s="65">
        <f t="shared" si="4"/>
        <v>262000</v>
      </c>
    </row>
    <row r="164" spans="1:6" ht="22.5">
      <c r="A164" s="51" t="s">
        <v>338</v>
      </c>
      <c r="B164" s="52" t="s">
        <v>111</v>
      </c>
      <c r="C164" s="53" t="s">
        <v>346</v>
      </c>
      <c r="D164" s="54">
        <v>262000</v>
      </c>
      <c r="E164" s="55" t="s">
        <v>44</v>
      </c>
      <c r="F164" s="56">
        <f t="shared" si="4"/>
        <v>262000</v>
      </c>
    </row>
    <row r="165" spans="1:6">
      <c r="A165" s="24" t="s">
        <v>340</v>
      </c>
      <c r="B165" s="63" t="s">
        <v>111</v>
      </c>
      <c r="C165" s="26" t="s">
        <v>347</v>
      </c>
      <c r="D165" s="27">
        <v>262000</v>
      </c>
      <c r="E165" s="64" t="s">
        <v>44</v>
      </c>
      <c r="F165" s="65">
        <f t="shared" si="4"/>
        <v>262000</v>
      </c>
    </row>
    <row r="166" spans="1:6">
      <c r="A166" s="24" t="s">
        <v>348</v>
      </c>
      <c r="B166" s="63" t="s">
        <v>111</v>
      </c>
      <c r="C166" s="26" t="s">
        <v>349</v>
      </c>
      <c r="D166" s="27">
        <v>262000</v>
      </c>
      <c r="E166" s="64" t="s">
        <v>44</v>
      </c>
      <c r="F166" s="65">
        <f t="shared" si="4"/>
        <v>262000</v>
      </c>
    </row>
    <row r="167" spans="1:6" ht="67.5">
      <c r="A167" s="66" t="s">
        <v>350</v>
      </c>
      <c r="B167" s="63" t="s">
        <v>111</v>
      </c>
      <c r="C167" s="26" t="s">
        <v>351</v>
      </c>
      <c r="D167" s="27">
        <v>35774900</v>
      </c>
      <c r="E167" s="64" t="s">
        <v>44</v>
      </c>
      <c r="F167" s="65">
        <f t="shared" si="4"/>
        <v>35774900</v>
      </c>
    </row>
    <row r="168" spans="1:6" ht="22.5">
      <c r="A168" s="51" t="s">
        <v>338</v>
      </c>
      <c r="B168" s="52" t="s">
        <v>111</v>
      </c>
      <c r="C168" s="53" t="s">
        <v>352</v>
      </c>
      <c r="D168" s="54">
        <v>35774900</v>
      </c>
      <c r="E168" s="55" t="s">
        <v>44</v>
      </c>
      <c r="F168" s="56">
        <f t="shared" si="4"/>
        <v>35774900</v>
      </c>
    </row>
    <row r="169" spans="1:6">
      <c r="A169" s="24" t="s">
        <v>340</v>
      </c>
      <c r="B169" s="63" t="s">
        <v>111</v>
      </c>
      <c r="C169" s="26" t="s">
        <v>353</v>
      </c>
      <c r="D169" s="27">
        <v>35774900</v>
      </c>
      <c r="E169" s="64" t="s">
        <v>44</v>
      </c>
      <c r="F169" s="65">
        <f t="shared" si="4"/>
        <v>35774900</v>
      </c>
    </row>
    <row r="170" spans="1:6">
      <c r="A170" s="24" t="s">
        <v>348</v>
      </c>
      <c r="B170" s="63" t="s">
        <v>111</v>
      </c>
      <c r="C170" s="26" t="s">
        <v>354</v>
      </c>
      <c r="D170" s="27">
        <v>35774900</v>
      </c>
      <c r="E170" s="64" t="s">
        <v>44</v>
      </c>
      <c r="F170" s="65">
        <f t="shared" si="4"/>
        <v>35774900</v>
      </c>
    </row>
    <row r="171" spans="1:6">
      <c r="A171" s="51" t="s">
        <v>355</v>
      </c>
      <c r="B171" s="52" t="s">
        <v>111</v>
      </c>
      <c r="C171" s="53" t="s">
        <v>356</v>
      </c>
      <c r="D171" s="54">
        <v>1000</v>
      </c>
      <c r="E171" s="55" t="s">
        <v>44</v>
      </c>
      <c r="F171" s="56">
        <f t="shared" si="4"/>
        <v>1000</v>
      </c>
    </row>
    <row r="172" spans="1:6">
      <c r="A172" s="24" t="s">
        <v>357</v>
      </c>
      <c r="B172" s="63" t="s">
        <v>111</v>
      </c>
      <c r="C172" s="26" t="s">
        <v>358</v>
      </c>
      <c r="D172" s="27">
        <v>1000</v>
      </c>
      <c r="E172" s="64" t="s">
        <v>44</v>
      </c>
      <c r="F172" s="65">
        <f t="shared" si="4"/>
        <v>1000</v>
      </c>
    </row>
    <row r="173" spans="1:6" ht="22.5">
      <c r="A173" s="24" t="s">
        <v>359</v>
      </c>
      <c r="B173" s="63" t="s">
        <v>111</v>
      </c>
      <c r="C173" s="26" t="s">
        <v>360</v>
      </c>
      <c r="D173" s="27">
        <v>1000</v>
      </c>
      <c r="E173" s="64" t="s">
        <v>44</v>
      </c>
      <c r="F173" s="65">
        <f t="shared" si="4"/>
        <v>1000</v>
      </c>
    </row>
    <row r="174" spans="1:6" ht="22.5">
      <c r="A174" s="24" t="s">
        <v>361</v>
      </c>
      <c r="B174" s="63" t="s">
        <v>111</v>
      </c>
      <c r="C174" s="26" t="s">
        <v>362</v>
      </c>
      <c r="D174" s="27">
        <v>1000</v>
      </c>
      <c r="E174" s="64" t="s">
        <v>44</v>
      </c>
      <c r="F174" s="65">
        <f t="shared" si="4"/>
        <v>1000</v>
      </c>
    </row>
    <row r="175" spans="1:6" ht="56.25">
      <c r="A175" s="24" t="s">
        <v>363</v>
      </c>
      <c r="B175" s="63" t="s">
        <v>111</v>
      </c>
      <c r="C175" s="26" t="s">
        <v>364</v>
      </c>
      <c r="D175" s="27">
        <v>1000</v>
      </c>
      <c r="E175" s="64" t="s">
        <v>44</v>
      </c>
      <c r="F175" s="65">
        <f t="shared" ref="F175:F178" si="5">IF(OR(D175="-",IF(E175="-",0,E175)&gt;=IF(D175="-",0,D175)),"-",IF(D175="-",0,D175)-IF(E175="-",0,E175))</f>
        <v>1000</v>
      </c>
    </row>
    <row r="176" spans="1:6" ht="22.5">
      <c r="A176" s="51" t="s">
        <v>137</v>
      </c>
      <c r="B176" s="52" t="s">
        <v>111</v>
      </c>
      <c r="C176" s="53" t="s">
        <v>365</v>
      </c>
      <c r="D176" s="54">
        <v>1000</v>
      </c>
      <c r="E176" s="55" t="s">
        <v>44</v>
      </c>
      <c r="F176" s="56">
        <f t="shared" si="5"/>
        <v>1000</v>
      </c>
    </row>
    <row r="177" spans="1:6" ht="22.5">
      <c r="A177" s="24" t="s">
        <v>139</v>
      </c>
      <c r="B177" s="63" t="s">
        <v>111</v>
      </c>
      <c r="C177" s="26" t="s">
        <v>366</v>
      </c>
      <c r="D177" s="27">
        <v>1000</v>
      </c>
      <c r="E177" s="64" t="s">
        <v>44</v>
      </c>
      <c r="F177" s="65">
        <f t="shared" si="5"/>
        <v>1000</v>
      </c>
    </row>
    <row r="178" spans="1:6">
      <c r="A178" s="24" t="s">
        <v>141</v>
      </c>
      <c r="B178" s="63" t="s">
        <v>111</v>
      </c>
      <c r="C178" s="26" t="s">
        <v>367</v>
      </c>
      <c r="D178" s="27">
        <v>1000</v>
      </c>
      <c r="E178" s="64" t="s">
        <v>44</v>
      </c>
      <c r="F178" s="65">
        <f t="shared" si="5"/>
        <v>1000</v>
      </c>
    </row>
    <row r="179" spans="1:6" ht="9" customHeight="1">
      <c r="A179" s="67"/>
      <c r="B179" s="68"/>
      <c r="C179" s="69"/>
      <c r="D179" s="70"/>
      <c r="E179" s="68"/>
      <c r="F179" s="68"/>
    </row>
    <row r="180" spans="1:6" ht="13.5" customHeight="1">
      <c r="A180" s="71" t="s">
        <v>368</v>
      </c>
      <c r="B180" s="72" t="s">
        <v>369</v>
      </c>
      <c r="C180" s="73" t="s">
        <v>112</v>
      </c>
      <c r="D180" s="74" t="s">
        <v>44</v>
      </c>
      <c r="E180" s="76">
        <f>Доходы!E19-Расходы!E13</f>
        <v>605639.80000000005</v>
      </c>
      <c r="F180" s="75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388</v>
      </c>
      <c r="B1" t="s">
        <v>389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5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389</v>
      </c>
    </row>
    <row r="7" spans="1:2">
      <c r="A7" t="s">
        <v>398</v>
      </c>
      <c r="B7" t="s">
        <v>399</v>
      </c>
    </row>
    <row r="8" spans="1:2">
      <c r="A8" t="s">
        <v>400</v>
      </c>
      <c r="B8" t="s">
        <v>399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18</v>
      </c>
    </row>
    <row r="11" spans="1:2">
      <c r="A11" t="s">
        <v>404</v>
      </c>
      <c r="B11" t="s">
        <v>396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topLeftCell="A25" workbookViewId="0">
      <selection activeCell="BP34" sqref="BP34"/>
    </sheetView>
  </sheetViews>
  <sheetFormatPr defaultColWidth="0.85546875" defaultRowHeight="37.5" customHeight="1"/>
  <cols>
    <col min="1" max="1" width="5.7109375" style="77" customWidth="1"/>
    <col min="2" max="2" width="1.7109375" style="77" customWidth="1"/>
    <col min="3" max="18" width="0.85546875" style="77"/>
    <col min="19" max="19" width="6.85546875" style="77" customWidth="1"/>
    <col min="20" max="26" width="0.85546875" style="77"/>
    <col min="27" max="27" width="3.7109375" style="77" customWidth="1"/>
    <col min="28" max="28" width="6" style="77" customWidth="1"/>
    <col min="29" max="32" width="0.85546875" style="77"/>
    <col min="33" max="33" width="5.7109375" style="77" customWidth="1"/>
    <col min="34" max="34" width="0.42578125" style="77" customWidth="1"/>
    <col min="35" max="54" width="0.85546875" style="77"/>
    <col min="55" max="55" width="11.5703125" style="77" customWidth="1"/>
    <col min="56" max="72" width="0.85546875" style="77"/>
    <col min="73" max="73" width="0" style="77" hidden="1" customWidth="1"/>
    <col min="74" max="91" width="0.85546875" style="77"/>
    <col min="92" max="92" width="3.42578125" style="77" customWidth="1"/>
    <col min="93" max="93" width="3.5703125" style="77" customWidth="1"/>
    <col min="94" max="106" width="0.85546875" style="77"/>
    <col min="107" max="107" width="3" style="77" customWidth="1"/>
    <col min="108" max="108" width="0.85546875" style="77"/>
    <col min="109" max="109" width="5.140625" style="77" customWidth="1"/>
    <col min="110" max="289" width="0.85546875" style="77"/>
    <col min="290" max="290" width="0.42578125" style="77" customWidth="1"/>
    <col min="291" max="310" width="0.85546875" style="77"/>
    <col min="311" max="311" width="3.85546875" style="77" customWidth="1"/>
    <col min="312" max="328" width="0.85546875" style="77"/>
    <col min="329" max="329" width="0" style="77" hidden="1" customWidth="1"/>
    <col min="330" max="545" width="0.85546875" style="77"/>
    <col min="546" max="546" width="0.42578125" style="77" customWidth="1"/>
    <col min="547" max="566" width="0.85546875" style="77"/>
    <col min="567" max="567" width="3.85546875" style="77" customWidth="1"/>
    <col min="568" max="584" width="0.85546875" style="77"/>
    <col min="585" max="585" width="0" style="77" hidden="1" customWidth="1"/>
    <col min="586" max="801" width="0.85546875" style="77"/>
    <col min="802" max="802" width="0.42578125" style="77" customWidth="1"/>
    <col min="803" max="822" width="0.85546875" style="77"/>
    <col min="823" max="823" width="3.85546875" style="77" customWidth="1"/>
    <col min="824" max="840" width="0.85546875" style="77"/>
    <col min="841" max="841" width="0" style="77" hidden="1" customWidth="1"/>
    <col min="842" max="1057" width="0.85546875" style="77"/>
    <col min="1058" max="1058" width="0.42578125" style="77" customWidth="1"/>
    <col min="1059" max="1078" width="0.85546875" style="77"/>
    <col min="1079" max="1079" width="3.85546875" style="77" customWidth="1"/>
    <col min="1080" max="1096" width="0.85546875" style="77"/>
    <col min="1097" max="1097" width="0" style="77" hidden="1" customWidth="1"/>
    <col min="1098" max="1313" width="0.85546875" style="77"/>
    <col min="1314" max="1314" width="0.42578125" style="77" customWidth="1"/>
    <col min="1315" max="1334" width="0.85546875" style="77"/>
    <col min="1335" max="1335" width="3.85546875" style="77" customWidth="1"/>
    <col min="1336" max="1352" width="0.85546875" style="77"/>
    <col min="1353" max="1353" width="0" style="77" hidden="1" customWidth="1"/>
    <col min="1354" max="1569" width="0.85546875" style="77"/>
    <col min="1570" max="1570" width="0.42578125" style="77" customWidth="1"/>
    <col min="1571" max="1590" width="0.85546875" style="77"/>
    <col min="1591" max="1591" width="3.85546875" style="77" customWidth="1"/>
    <col min="1592" max="1608" width="0.85546875" style="77"/>
    <col min="1609" max="1609" width="0" style="77" hidden="1" customWidth="1"/>
    <col min="1610" max="1825" width="0.85546875" style="77"/>
    <col min="1826" max="1826" width="0.42578125" style="77" customWidth="1"/>
    <col min="1827" max="1846" width="0.85546875" style="77"/>
    <col min="1847" max="1847" width="3.85546875" style="77" customWidth="1"/>
    <col min="1848" max="1864" width="0.85546875" style="77"/>
    <col min="1865" max="1865" width="0" style="77" hidden="1" customWidth="1"/>
    <col min="1866" max="2081" width="0.85546875" style="77"/>
    <col min="2082" max="2082" width="0.42578125" style="77" customWidth="1"/>
    <col min="2083" max="2102" width="0.85546875" style="77"/>
    <col min="2103" max="2103" width="3.85546875" style="77" customWidth="1"/>
    <col min="2104" max="2120" width="0.85546875" style="77"/>
    <col min="2121" max="2121" width="0" style="77" hidden="1" customWidth="1"/>
    <col min="2122" max="2337" width="0.85546875" style="77"/>
    <col min="2338" max="2338" width="0.42578125" style="77" customWidth="1"/>
    <col min="2339" max="2358" width="0.85546875" style="77"/>
    <col min="2359" max="2359" width="3.85546875" style="77" customWidth="1"/>
    <col min="2360" max="2376" width="0.85546875" style="77"/>
    <col min="2377" max="2377" width="0" style="77" hidden="1" customWidth="1"/>
    <col min="2378" max="2593" width="0.85546875" style="77"/>
    <col min="2594" max="2594" width="0.42578125" style="77" customWidth="1"/>
    <col min="2595" max="2614" width="0.85546875" style="77"/>
    <col min="2615" max="2615" width="3.85546875" style="77" customWidth="1"/>
    <col min="2616" max="2632" width="0.85546875" style="77"/>
    <col min="2633" max="2633" width="0" style="77" hidden="1" customWidth="1"/>
    <col min="2634" max="2849" width="0.85546875" style="77"/>
    <col min="2850" max="2850" width="0.42578125" style="77" customWidth="1"/>
    <col min="2851" max="2870" width="0.85546875" style="77"/>
    <col min="2871" max="2871" width="3.85546875" style="77" customWidth="1"/>
    <col min="2872" max="2888" width="0.85546875" style="77"/>
    <col min="2889" max="2889" width="0" style="77" hidden="1" customWidth="1"/>
    <col min="2890" max="3105" width="0.85546875" style="77"/>
    <col min="3106" max="3106" width="0.42578125" style="77" customWidth="1"/>
    <col min="3107" max="3126" width="0.85546875" style="77"/>
    <col min="3127" max="3127" width="3.85546875" style="77" customWidth="1"/>
    <col min="3128" max="3144" width="0.85546875" style="77"/>
    <col min="3145" max="3145" width="0" style="77" hidden="1" customWidth="1"/>
    <col min="3146" max="3361" width="0.85546875" style="77"/>
    <col min="3362" max="3362" width="0.42578125" style="77" customWidth="1"/>
    <col min="3363" max="3382" width="0.85546875" style="77"/>
    <col min="3383" max="3383" width="3.85546875" style="77" customWidth="1"/>
    <col min="3384" max="3400" width="0.85546875" style="77"/>
    <col min="3401" max="3401" width="0" style="77" hidden="1" customWidth="1"/>
    <col min="3402" max="3617" width="0.85546875" style="77"/>
    <col min="3618" max="3618" width="0.42578125" style="77" customWidth="1"/>
    <col min="3619" max="3638" width="0.85546875" style="77"/>
    <col min="3639" max="3639" width="3.85546875" style="77" customWidth="1"/>
    <col min="3640" max="3656" width="0.85546875" style="77"/>
    <col min="3657" max="3657" width="0" style="77" hidden="1" customWidth="1"/>
    <col min="3658" max="3873" width="0.85546875" style="77"/>
    <col min="3874" max="3874" width="0.42578125" style="77" customWidth="1"/>
    <col min="3875" max="3894" width="0.85546875" style="77"/>
    <col min="3895" max="3895" width="3.85546875" style="77" customWidth="1"/>
    <col min="3896" max="3912" width="0.85546875" style="77"/>
    <col min="3913" max="3913" width="0" style="77" hidden="1" customWidth="1"/>
    <col min="3914" max="4129" width="0.85546875" style="77"/>
    <col min="4130" max="4130" width="0.42578125" style="77" customWidth="1"/>
    <col min="4131" max="4150" width="0.85546875" style="77"/>
    <col min="4151" max="4151" width="3.85546875" style="77" customWidth="1"/>
    <col min="4152" max="4168" width="0.85546875" style="77"/>
    <col min="4169" max="4169" width="0" style="77" hidden="1" customWidth="1"/>
    <col min="4170" max="4385" width="0.85546875" style="77"/>
    <col min="4386" max="4386" width="0.42578125" style="77" customWidth="1"/>
    <col min="4387" max="4406" width="0.85546875" style="77"/>
    <col min="4407" max="4407" width="3.85546875" style="77" customWidth="1"/>
    <col min="4408" max="4424" width="0.85546875" style="77"/>
    <col min="4425" max="4425" width="0" style="77" hidden="1" customWidth="1"/>
    <col min="4426" max="4641" width="0.85546875" style="77"/>
    <col min="4642" max="4642" width="0.42578125" style="77" customWidth="1"/>
    <col min="4643" max="4662" width="0.85546875" style="77"/>
    <col min="4663" max="4663" width="3.85546875" style="77" customWidth="1"/>
    <col min="4664" max="4680" width="0.85546875" style="77"/>
    <col min="4681" max="4681" width="0" style="77" hidden="1" customWidth="1"/>
    <col min="4682" max="4897" width="0.85546875" style="77"/>
    <col min="4898" max="4898" width="0.42578125" style="77" customWidth="1"/>
    <col min="4899" max="4918" width="0.85546875" style="77"/>
    <col min="4919" max="4919" width="3.85546875" style="77" customWidth="1"/>
    <col min="4920" max="4936" width="0.85546875" style="77"/>
    <col min="4937" max="4937" width="0" style="77" hidden="1" customWidth="1"/>
    <col min="4938" max="5153" width="0.85546875" style="77"/>
    <col min="5154" max="5154" width="0.42578125" style="77" customWidth="1"/>
    <col min="5155" max="5174" width="0.85546875" style="77"/>
    <col min="5175" max="5175" width="3.85546875" style="77" customWidth="1"/>
    <col min="5176" max="5192" width="0.85546875" style="77"/>
    <col min="5193" max="5193" width="0" style="77" hidden="1" customWidth="1"/>
    <col min="5194" max="5409" width="0.85546875" style="77"/>
    <col min="5410" max="5410" width="0.42578125" style="77" customWidth="1"/>
    <col min="5411" max="5430" width="0.85546875" style="77"/>
    <col min="5431" max="5431" width="3.85546875" style="77" customWidth="1"/>
    <col min="5432" max="5448" width="0.85546875" style="77"/>
    <col min="5449" max="5449" width="0" style="77" hidden="1" customWidth="1"/>
    <col min="5450" max="5665" width="0.85546875" style="77"/>
    <col min="5666" max="5666" width="0.42578125" style="77" customWidth="1"/>
    <col min="5667" max="5686" width="0.85546875" style="77"/>
    <col min="5687" max="5687" width="3.85546875" style="77" customWidth="1"/>
    <col min="5688" max="5704" width="0.85546875" style="77"/>
    <col min="5705" max="5705" width="0" style="77" hidden="1" customWidth="1"/>
    <col min="5706" max="5921" width="0.85546875" style="77"/>
    <col min="5922" max="5922" width="0.42578125" style="77" customWidth="1"/>
    <col min="5923" max="5942" width="0.85546875" style="77"/>
    <col min="5943" max="5943" width="3.85546875" style="77" customWidth="1"/>
    <col min="5944" max="5960" width="0.85546875" style="77"/>
    <col min="5961" max="5961" width="0" style="77" hidden="1" customWidth="1"/>
    <col min="5962" max="6177" width="0.85546875" style="77"/>
    <col min="6178" max="6178" width="0.42578125" style="77" customWidth="1"/>
    <col min="6179" max="6198" width="0.85546875" style="77"/>
    <col min="6199" max="6199" width="3.85546875" style="77" customWidth="1"/>
    <col min="6200" max="6216" width="0.85546875" style="77"/>
    <col min="6217" max="6217" width="0" style="77" hidden="1" customWidth="1"/>
    <col min="6218" max="6433" width="0.85546875" style="77"/>
    <col min="6434" max="6434" width="0.42578125" style="77" customWidth="1"/>
    <col min="6435" max="6454" width="0.85546875" style="77"/>
    <col min="6455" max="6455" width="3.85546875" style="77" customWidth="1"/>
    <col min="6456" max="6472" width="0.85546875" style="77"/>
    <col min="6473" max="6473" width="0" style="77" hidden="1" customWidth="1"/>
    <col min="6474" max="6689" width="0.85546875" style="77"/>
    <col min="6690" max="6690" width="0.42578125" style="77" customWidth="1"/>
    <col min="6691" max="6710" width="0.85546875" style="77"/>
    <col min="6711" max="6711" width="3.85546875" style="77" customWidth="1"/>
    <col min="6712" max="6728" width="0.85546875" style="77"/>
    <col min="6729" max="6729" width="0" style="77" hidden="1" customWidth="1"/>
    <col min="6730" max="6945" width="0.85546875" style="77"/>
    <col min="6946" max="6946" width="0.42578125" style="77" customWidth="1"/>
    <col min="6947" max="6966" width="0.85546875" style="77"/>
    <col min="6967" max="6967" width="3.85546875" style="77" customWidth="1"/>
    <col min="6968" max="6984" width="0.85546875" style="77"/>
    <col min="6985" max="6985" width="0" style="77" hidden="1" customWidth="1"/>
    <col min="6986" max="7201" width="0.85546875" style="77"/>
    <col min="7202" max="7202" width="0.42578125" style="77" customWidth="1"/>
    <col min="7203" max="7222" width="0.85546875" style="77"/>
    <col min="7223" max="7223" width="3.85546875" style="77" customWidth="1"/>
    <col min="7224" max="7240" width="0.85546875" style="77"/>
    <col min="7241" max="7241" width="0" style="77" hidden="1" customWidth="1"/>
    <col min="7242" max="7457" width="0.85546875" style="77"/>
    <col min="7458" max="7458" width="0.42578125" style="77" customWidth="1"/>
    <col min="7459" max="7478" width="0.85546875" style="77"/>
    <col min="7479" max="7479" width="3.85546875" style="77" customWidth="1"/>
    <col min="7480" max="7496" width="0.85546875" style="77"/>
    <col min="7497" max="7497" width="0" style="77" hidden="1" customWidth="1"/>
    <col min="7498" max="7713" width="0.85546875" style="77"/>
    <col min="7714" max="7714" width="0.42578125" style="77" customWidth="1"/>
    <col min="7715" max="7734" width="0.85546875" style="77"/>
    <col min="7735" max="7735" width="3.85546875" style="77" customWidth="1"/>
    <col min="7736" max="7752" width="0.85546875" style="77"/>
    <col min="7753" max="7753" width="0" style="77" hidden="1" customWidth="1"/>
    <col min="7754" max="7969" width="0.85546875" style="77"/>
    <col min="7970" max="7970" width="0.42578125" style="77" customWidth="1"/>
    <col min="7971" max="7990" width="0.85546875" style="77"/>
    <col min="7991" max="7991" width="3.85546875" style="77" customWidth="1"/>
    <col min="7992" max="8008" width="0.85546875" style="77"/>
    <col min="8009" max="8009" width="0" style="77" hidden="1" customWidth="1"/>
    <col min="8010" max="8225" width="0.85546875" style="77"/>
    <col min="8226" max="8226" width="0.42578125" style="77" customWidth="1"/>
    <col min="8227" max="8246" width="0.85546875" style="77"/>
    <col min="8247" max="8247" width="3.85546875" style="77" customWidth="1"/>
    <col min="8248" max="8264" width="0.85546875" style="77"/>
    <col min="8265" max="8265" width="0" style="77" hidden="1" customWidth="1"/>
    <col min="8266" max="8481" width="0.85546875" style="77"/>
    <col min="8482" max="8482" width="0.42578125" style="77" customWidth="1"/>
    <col min="8483" max="8502" width="0.85546875" style="77"/>
    <col min="8503" max="8503" width="3.85546875" style="77" customWidth="1"/>
    <col min="8504" max="8520" width="0.85546875" style="77"/>
    <col min="8521" max="8521" width="0" style="77" hidden="1" customWidth="1"/>
    <col min="8522" max="8737" width="0.85546875" style="77"/>
    <col min="8738" max="8738" width="0.42578125" style="77" customWidth="1"/>
    <col min="8739" max="8758" width="0.85546875" style="77"/>
    <col min="8759" max="8759" width="3.85546875" style="77" customWidth="1"/>
    <col min="8760" max="8776" width="0.85546875" style="77"/>
    <col min="8777" max="8777" width="0" style="77" hidden="1" customWidth="1"/>
    <col min="8778" max="8993" width="0.85546875" style="77"/>
    <col min="8994" max="8994" width="0.42578125" style="77" customWidth="1"/>
    <col min="8995" max="9014" width="0.85546875" style="77"/>
    <col min="9015" max="9015" width="3.85546875" style="77" customWidth="1"/>
    <col min="9016" max="9032" width="0.85546875" style="77"/>
    <col min="9033" max="9033" width="0" style="77" hidden="1" customWidth="1"/>
    <col min="9034" max="9249" width="0.85546875" style="77"/>
    <col min="9250" max="9250" width="0.42578125" style="77" customWidth="1"/>
    <col min="9251" max="9270" width="0.85546875" style="77"/>
    <col min="9271" max="9271" width="3.85546875" style="77" customWidth="1"/>
    <col min="9272" max="9288" width="0.85546875" style="77"/>
    <col min="9289" max="9289" width="0" style="77" hidden="1" customWidth="1"/>
    <col min="9290" max="9505" width="0.85546875" style="77"/>
    <col min="9506" max="9506" width="0.42578125" style="77" customWidth="1"/>
    <col min="9507" max="9526" width="0.85546875" style="77"/>
    <col min="9527" max="9527" width="3.85546875" style="77" customWidth="1"/>
    <col min="9528" max="9544" width="0.85546875" style="77"/>
    <col min="9545" max="9545" width="0" style="77" hidden="1" customWidth="1"/>
    <col min="9546" max="9761" width="0.85546875" style="77"/>
    <col min="9762" max="9762" width="0.42578125" style="77" customWidth="1"/>
    <col min="9763" max="9782" width="0.85546875" style="77"/>
    <col min="9783" max="9783" width="3.85546875" style="77" customWidth="1"/>
    <col min="9784" max="9800" width="0.85546875" style="77"/>
    <col min="9801" max="9801" width="0" style="77" hidden="1" customWidth="1"/>
    <col min="9802" max="10017" width="0.85546875" style="77"/>
    <col min="10018" max="10018" width="0.42578125" style="77" customWidth="1"/>
    <col min="10019" max="10038" width="0.85546875" style="77"/>
    <col min="10039" max="10039" width="3.85546875" style="77" customWidth="1"/>
    <col min="10040" max="10056" width="0.85546875" style="77"/>
    <col min="10057" max="10057" width="0" style="77" hidden="1" customWidth="1"/>
    <col min="10058" max="10273" width="0.85546875" style="77"/>
    <col min="10274" max="10274" width="0.42578125" style="77" customWidth="1"/>
    <col min="10275" max="10294" width="0.85546875" style="77"/>
    <col min="10295" max="10295" width="3.85546875" style="77" customWidth="1"/>
    <col min="10296" max="10312" width="0.85546875" style="77"/>
    <col min="10313" max="10313" width="0" style="77" hidden="1" customWidth="1"/>
    <col min="10314" max="10529" width="0.85546875" style="77"/>
    <col min="10530" max="10530" width="0.42578125" style="77" customWidth="1"/>
    <col min="10531" max="10550" width="0.85546875" style="77"/>
    <col min="10551" max="10551" width="3.85546875" style="77" customWidth="1"/>
    <col min="10552" max="10568" width="0.85546875" style="77"/>
    <col min="10569" max="10569" width="0" style="77" hidden="1" customWidth="1"/>
    <col min="10570" max="10785" width="0.85546875" style="77"/>
    <col min="10786" max="10786" width="0.42578125" style="77" customWidth="1"/>
    <col min="10787" max="10806" width="0.85546875" style="77"/>
    <col min="10807" max="10807" width="3.85546875" style="77" customWidth="1"/>
    <col min="10808" max="10824" width="0.85546875" style="77"/>
    <col min="10825" max="10825" width="0" style="77" hidden="1" customWidth="1"/>
    <col min="10826" max="11041" width="0.85546875" style="77"/>
    <col min="11042" max="11042" width="0.42578125" style="77" customWidth="1"/>
    <col min="11043" max="11062" width="0.85546875" style="77"/>
    <col min="11063" max="11063" width="3.85546875" style="77" customWidth="1"/>
    <col min="11064" max="11080" width="0.85546875" style="77"/>
    <col min="11081" max="11081" width="0" style="77" hidden="1" customWidth="1"/>
    <col min="11082" max="11297" width="0.85546875" style="77"/>
    <col min="11298" max="11298" width="0.42578125" style="77" customWidth="1"/>
    <col min="11299" max="11318" width="0.85546875" style="77"/>
    <col min="11319" max="11319" width="3.85546875" style="77" customWidth="1"/>
    <col min="11320" max="11336" width="0.85546875" style="77"/>
    <col min="11337" max="11337" width="0" style="77" hidden="1" customWidth="1"/>
    <col min="11338" max="11553" width="0.85546875" style="77"/>
    <col min="11554" max="11554" width="0.42578125" style="77" customWidth="1"/>
    <col min="11555" max="11574" width="0.85546875" style="77"/>
    <col min="11575" max="11575" width="3.85546875" style="77" customWidth="1"/>
    <col min="11576" max="11592" width="0.85546875" style="77"/>
    <col min="11593" max="11593" width="0" style="77" hidden="1" customWidth="1"/>
    <col min="11594" max="11809" width="0.85546875" style="77"/>
    <col min="11810" max="11810" width="0.42578125" style="77" customWidth="1"/>
    <col min="11811" max="11830" width="0.85546875" style="77"/>
    <col min="11831" max="11831" width="3.85546875" style="77" customWidth="1"/>
    <col min="11832" max="11848" width="0.85546875" style="77"/>
    <col min="11849" max="11849" width="0" style="77" hidden="1" customWidth="1"/>
    <col min="11850" max="12065" width="0.85546875" style="77"/>
    <col min="12066" max="12066" width="0.42578125" style="77" customWidth="1"/>
    <col min="12067" max="12086" width="0.85546875" style="77"/>
    <col min="12087" max="12087" width="3.85546875" style="77" customWidth="1"/>
    <col min="12088" max="12104" width="0.85546875" style="77"/>
    <col min="12105" max="12105" width="0" style="77" hidden="1" customWidth="1"/>
    <col min="12106" max="12321" width="0.85546875" style="77"/>
    <col min="12322" max="12322" width="0.42578125" style="77" customWidth="1"/>
    <col min="12323" max="12342" width="0.85546875" style="77"/>
    <col min="12343" max="12343" width="3.85546875" style="77" customWidth="1"/>
    <col min="12344" max="12360" width="0.85546875" style="77"/>
    <col min="12361" max="12361" width="0" style="77" hidden="1" customWidth="1"/>
    <col min="12362" max="12577" width="0.85546875" style="77"/>
    <col min="12578" max="12578" width="0.42578125" style="77" customWidth="1"/>
    <col min="12579" max="12598" width="0.85546875" style="77"/>
    <col min="12599" max="12599" width="3.85546875" style="77" customWidth="1"/>
    <col min="12600" max="12616" width="0.85546875" style="77"/>
    <col min="12617" max="12617" width="0" style="77" hidden="1" customWidth="1"/>
    <col min="12618" max="12833" width="0.85546875" style="77"/>
    <col min="12834" max="12834" width="0.42578125" style="77" customWidth="1"/>
    <col min="12835" max="12854" width="0.85546875" style="77"/>
    <col min="12855" max="12855" width="3.85546875" style="77" customWidth="1"/>
    <col min="12856" max="12872" width="0.85546875" style="77"/>
    <col min="12873" max="12873" width="0" style="77" hidden="1" customWidth="1"/>
    <col min="12874" max="13089" width="0.85546875" style="77"/>
    <col min="13090" max="13090" width="0.42578125" style="77" customWidth="1"/>
    <col min="13091" max="13110" width="0.85546875" style="77"/>
    <col min="13111" max="13111" width="3.85546875" style="77" customWidth="1"/>
    <col min="13112" max="13128" width="0.85546875" style="77"/>
    <col min="13129" max="13129" width="0" style="77" hidden="1" customWidth="1"/>
    <col min="13130" max="13345" width="0.85546875" style="77"/>
    <col min="13346" max="13346" width="0.42578125" style="77" customWidth="1"/>
    <col min="13347" max="13366" width="0.85546875" style="77"/>
    <col min="13367" max="13367" width="3.85546875" style="77" customWidth="1"/>
    <col min="13368" max="13384" width="0.85546875" style="77"/>
    <col min="13385" max="13385" width="0" style="77" hidden="1" customWidth="1"/>
    <col min="13386" max="13601" width="0.85546875" style="77"/>
    <col min="13602" max="13602" width="0.42578125" style="77" customWidth="1"/>
    <col min="13603" max="13622" width="0.85546875" style="77"/>
    <col min="13623" max="13623" width="3.85546875" style="77" customWidth="1"/>
    <col min="13624" max="13640" width="0.85546875" style="77"/>
    <col min="13641" max="13641" width="0" style="77" hidden="1" customWidth="1"/>
    <col min="13642" max="13857" width="0.85546875" style="77"/>
    <col min="13858" max="13858" width="0.42578125" style="77" customWidth="1"/>
    <col min="13859" max="13878" width="0.85546875" style="77"/>
    <col min="13879" max="13879" width="3.85546875" style="77" customWidth="1"/>
    <col min="13880" max="13896" width="0.85546875" style="77"/>
    <col min="13897" max="13897" width="0" style="77" hidden="1" customWidth="1"/>
    <col min="13898" max="14113" width="0.85546875" style="77"/>
    <col min="14114" max="14114" width="0.42578125" style="77" customWidth="1"/>
    <col min="14115" max="14134" width="0.85546875" style="77"/>
    <col min="14135" max="14135" width="3.85546875" style="77" customWidth="1"/>
    <col min="14136" max="14152" width="0.85546875" style="77"/>
    <col min="14153" max="14153" width="0" style="77" hidden="1" customWidth="1"/>
    <col min="14154" max="14369" width="0.85546875" style="77"/>
    <col min="14370" max="14370" width="0.42578125" style="77" customWidth="1"/>
    <col min="14371" max="14390" width="0.85546875" style="77"/>
    <col min="14391" max="14391" width="3.85546875" style="77" customWidth="1"/>
    <col min="14392" max="14408" width="0.85546875" style="77"/>
    <col min="14409" max="14409" width="0" style="77" hidden="1" customWidth="1"/>
    <col min="14410" max="14625" width="0.85546875" style="77"/>
    <col min="14626" max="14626" width="0.42578125" style="77" customWidth="1"/>
    <col min="14627" max="14646" width="0.85546875" style="77"/>
    <col min="14647" max="14647" width="3.85546875" style="77" customWidth="1"/>
    <col min="14648" max="14664" width="0.85546875" style="77"/>
    <col min="14665" max="14665" width="0" style="77" hidden="1" customWidth="1"/>
    <col min="14666" max="14881" width="0.85546875" style="77"/>
    <col min="14882" max="14882" width="0.42578125" style="77" customWidth="1"/>
    <col min="14883" max="14902" width="0.85546875" style="77"/>
    <col min="14903" max="14903" width="3.85546875" style="77" customWidth="1"/>
    <col min="14904" max="14920" width="0.85546875" style="77"/>
    <col min="14921" max="14921" width="0" style="77" hidden="1" customWidth="1"/>
    <col min="14922" max="15137" width="0.85546875" style="77"/>
    <col min="15138" max="15138" width="0.42578125" style="77" customWidth="1"/>
    <col min="15139" max="15158" width="0.85546875" style="77"/>
    <col min="15159" max="15159" width="3.85546875" style="77" customWidth="1"/>
    <col min="15160" max="15176" width="0.85546875" style="77"/>
    <col min="15177" max="15177" width="0" style="77" hidden="1" customWidth="1"/>
    <col min="15178" max="15393" width="0.85546875" style="77"/>
    <col min="15394" max="15394" width="0.42578125" style="77" customWidth="1"/>
    <col min="15395" max="15414" width="0.85546875" style="77"/>
    <col min="15415" max="15415" width="3.85546875" style="77" customWidth="1"/>
    <col min="15416" max="15432" width="0.85546875" style="77"/>
    <col min="15433" max="15433" width="0" style="77" hidden="1" customWidth="1"/>
    <col min="15434" max="15649" width="0.85546875" style="77"/>
    <col min="15650" max="15650" width="0.42578125" style="77" customWidth="1"/>
    <col min="15651" max="15670" width="0.85546875" style="77"/>
    <col min="15671" max="15671" width="3.85546875" style="77" customWidth="1"/>
    <col min="15672" max="15688" width="0.85546875" style="77"/>
    <col min="15689" max="15689" width="0" style="77" hidden="1" customWidth="1"/>
    <col min="15690" max="15905" width="0.85546875" style="77"/>
    <col min="15906" max="15906" width="0.42578125" style="77" customWidth="1"/>
    <col min="15907" max="15926" width="0.85546875" style="77"/>
    <col min="15927" max="15927" width="3.85546875" style="77" customWidth="1"/>
    <col min="15928" max="15944" width="0.85546875" style="77"/>
    <col min="15945" max="15945" width="0" style="77" hidden="1" customWidth="1"/>
    <col min="15946" max="16161" width="0.85546875" style="77"/>
    <col min="16162" max="16162" width="0.42578125" style="77" customWidth="1"/>
    <col min="16163" max="16182" width="0.85546875" style="77"/>
    <col min="16183" max="16183" width="3.85546875" style="77" customWidth="1"/>
    <col min="16184" max="16200" width="0.85546875" style="77"/>
    <col min="16201" max="16201" width="0" style="77" hidden="1" customWidth="1"/>
    <col min="16202" max="16384" width="0.85546875" style="77"/>
  </cols>
  <sheetData>
    <row r="1" spans="2:109" ht="37.5" customHeight="1">
      <c r="DE1" s="78" t="s">
        <v>406</v>
      </c>
    </row>
    <row r="2" spans="2:109" s="79" customFormat="1" ht="37.5" customHeight="1">
      <c r="B2" s="113" t="s">
        <v>407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</row>
    <row r="3" spans="2:109" s="80" customFormat="1" ht="37.5" customHeight="1">
      <c r="B3" s="114" t="s">
        <v>408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 t="s">
        <v>22</v>
      </c>
      <c r="AD3" s="115"/>
      <c r="AE3" s="115"/>
      <c r="AF3" s="115"/>
      <c r="AG3" s="115"/>
      <c r="AH3" s="115"/>
      <c r="AI3" s="114" t="s">
        <v>409</v>
      </c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 t="s">
        <v>410</v>
      </c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 t="s">
        <v>25</v>
      </c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 t="s">
        <v>26</v>
      </c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</row>
    <row r="4" spans="2:109" s="81" customFormat="1" ht="23.25" customHeight="1">
      <c r="B4" s="124">
        <v>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5">
        <v>2</v>
      </c>
      <c r="AD4" s="125"/>
      <c r="AE4" s="125"/>
      <c r="AF4" s="125"/>
      <c r="AG4" s="125"/>
      <c r="AH4" s="125"/>
      <c r="AI4" s="126">
        <v>3</v>
      </c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>
        <v>4</v>
      </c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>
        <v>5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>
        <v>6</v>
      </c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</row>
    <row r="5" spans="2:109" s="82" customFormat="1" ht="37.5" customHeight="1">
      <c r="B5" s="116" t="s">
        <v>371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/>
      <c r="AC5" s="118" t="s">
        <v>372</v>
      </c>
      <c r="AD5" s="119"/>
      <c r="AE5" s="119"/>
      <c r="AF5" s="119"/>
      <c r="AG5" s="119"/>
      <c r="AH5" s="119"/>
      <c r="AI5" s="120" t="s">
        <v>411</v>
      </c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>
        <f>BD15</f>
        <v>0</v>
      </c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>
        <f>BZ15</f>
        <v>-605639.80000000005</v>
      </c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2">
        <f>BD5-BZ5</f>
        <v>605639.80000000005</v>
      </c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3"/>
    </row>
    <row r="6" spans="2:109" s="82" customFormat="1" ht="18" customHeight="1">
      <c r="B6" s="137" t="s">
        <v>33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8"/>
      <c r="AC6" s="139" t="s">
        <v>374</v>
      </c>
      <c r="AD6" s="131"/>
      <c r="AE6" s="131"/>
      <c r="AF6" s="131"/>
      <c r="AG6" s="131"/>
      <c r="AH6" s="131"/>
      <c r="AI6" s="140" t="s">
        <v>411</v>
      </c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 t="s">
        <v>44</v>
      </c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 t="s">
        <v>44</v>
      </c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2" t="s">
        <v>44</v>
      </c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3"/>
    </row>
    <row r="7" spans="2:109" ht="25.5" customHeight="1">
      <c r="B7" s="144" t="s">
        <v>373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5"/>
      <c r="AC7" s="139"/>
      <c r="AD7" s="131"/>
      <c r="AE7" s="131"/>
      <c r="AF7" s="131"/>
      <c r="AG7" s="131"/>
      <c r="AH7" s="131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3"/>
    </row>
    <row r="8" spans="2:109" s="82" customFormat="1" ht="25.5" customHeight="1">
      <c r="B8" s="117" t="s">
        <v>412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8"/>
      <c r="AC8" s="129" t="s">
        <v>374</v>
      </c>
      <c r="AD8" s="130"/>
      <c r="AE8" s="130"/>
      <c r="AF8" s="130"/>
      <c r="AG8" s="130"/>
      <c r="AH8" s="131"/>
      <c r="AI8" s="132" t="s">
        <v>413</v>
      </c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1"/>
      <c r="BD8" s="133">
        <f>BD9</f>
        <v>0</v>
      </c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5"/>
      <c r="BZ8" s="133">
        <f>BZ11+BZ13</f>
        <v>0</v>
      </c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5"/>
      <c r="CP8" s="133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6"/>
    </row>
    <row r="9" spans="2:109" s="82" customFormat="1" ht="41.25" customHeight="1">
      <c r="B9" s="117" t="s">
        <v>414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8"/>
      <c r="AC9" s="129" t="s">
        <v>374</v>
      </c>
      <c r="AD9" s="130"/>
      <c r="AE9" s="130"/>
      <c r="AF9" s="130"/>
      <c r="AG9" s="130"/>
      <c r="AH9" s="131"/>
      <c r="AI9" s="132" t="s">
        <v>415</v>
      </c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1"/>
      <c r="BD9" s="133">
        <f>BD10+BD12</f>
        <v>0</v>
      </c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5"/>
      <c r="BZ9" s="133">
        <f>BZ8</f>
        <v>0</v>
      </c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5"/>
      <c r="CP9" s="133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6"/>
    </row>
    <row r="10" spans="2:109" s="82" customFormat="1" ht="39.75" customHeight="1">
      <c r="B10" s="117" t="s">
        <v>416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8"/>
      <c r="AC10" s="129" t="s">
        <v>374</v>
      </c>
      <c r="AD10" s="130"/>
      <c r="AE10" s="130"/>
      <c r="AF10" s="130"/>
      <c r="AG10" s="130"/>
      <c r="AH10" s="131"/>
      <c r="AI10" s="132" t="s">
        <v>417</v>
      </c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1"/>
      <c r="BD10" s="133">
        <v>0</v>
      </c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5"/>
      <c r="BZ10" s="133">
        <f>BZ11</f>
        <v>0</v>
      </c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5"/>
      <c r="CP10" s="133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6"/>
    </row>
    <row r="11" spans="2:109" s="82" customFormat="1" ht="51" customHeight="1">
      <c r="B11" s="117" t="s">
        <v>418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/>
      <c r="AC11" s="129" t="s">
        <v>374</v>
      </c>
      <c r="AD11" s="130"/>
      <c r="AE11" s="130"/>
      <c r="AF11" s="130"/>
      <c r="AG11" s="130"/>
      <c r="AH11" s="131"/>
      <c r="AI11" s="132" t="s">
        <v>419</v>
      </c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1"/>
      <c r="BD11" s="133">
        <v>0</v>
      </c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5"/>
      <c r="BZ11" s="133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5"/>
      <c r="CP11" s="133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6"/>
    </row>
    <row r="12" spans="2:109" s="82" customFormat="1" ht="52.5" customHeight="1">
      <c r="B12" s="117" t="s">
        <v>420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  <c r="AC12" s="129" t="s">
        <v>374</v>
      </c>
      <c r="AD12" s="130"/>
      <c r="AE12" s="130"/>
      <c r="AF12" s="130"/>
      <c r="AG12" s="130"/>
      <c r="AH12" s="131"/>
      <c r="AI12" s="132" t="s">
        <v>421</v>
      </c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1"/>
      <c r="BD12" s="133">
        <v>0</v>
      </c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5"/>
      <c r="BZ12" s="133">
        <f>BZ13</f>
        <v>0</v>
      </c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5"/>
      <c r="CP12" s="133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6"/>
    </row>
    <row r="13" spans="2:109" s="82" customFormat="1" ht="56.25" customHeight="1">
      <c r="B13" s="117" t="s">
        <v>422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C13" s="129" t="s">
        <v>374</v>
      </c>
      <c r="AD13" s="130"/>
      <c r="AE13" s="130"/>
      <c r="AF13" s="130"/>
      <c r="AG13" s="130"/>
      <c r="AH13" s="131"/>
      <c r="AI13" s="132" t="s">
        <v>423</v>
      </c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1"/>
      <c r="BD13" s="133">
        <v>0</v>
      </c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5"/>
      <c r="BZ13" s="133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5"/>
      <c r="CP13" s="146" t="s">
        <v>424</v>
      </c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8"/>
    </row>
    <row r="14" spans="2:109" s="82" customFormat="1" ht="25.5" customHeight="1">
      <c r="B14" s="117" t="s">
        <v>376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  <c r="AC14" s="129" t="s">
        <v>377</v>
      </c>
      <c r="AD14" s="130"/>
      <c r="AE14" s="130"/>
      <c r="AF14" s="130"/>
      <c r="AG14" s="130"/>
      <c r="AH14" s="131"/>
      <c r="AI14" s="132" t="s">
        <v>411</v>
      </c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1"/>
      <c r="BD14" s="133" t="s">
        <v>44</v>
      </c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5"/>
      <c r="BZ14" s="133" t="s">
        <v>44</v>
      </c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5"/>
      <c r="CP14" s="146" t="s">
        <v>44</v>
      </c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8"/>
    </row>
    <row r="15" spans="2:109" s="82" customFormat="1" ht="15.75" customHeight="1">
      <c r="B15" s="138" t="s">
        <v>375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2"/>
      <c r="AC15" s="139" t="s">
        <v>379</v>
      </c>
      <c r="AD15" s="131"/>
      <c r="AE15" s="131"/>
      <c r="AF15" s="131"/>
      <c r="AG15" s="131"/>
      <c r="AH15" s="131"/>
      <c r="AI15" s="140" t="s">
        <v>425</v>
      </c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1">
        <f>BD21+BD26</f>
        <v>0</v>
      </c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>
        <f>BZ17+BZ22</f>
        <v>-605639.80000000005</v>
      </c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9" t="s">
        <v>44</v>
      </c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50"/>
    </row>
    <row r="16" spans="2:109" s="82" customFormat="1" ht="19.5" customHeight="1">
      <c r="B16" s="153" t="s">
        <v>378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4"/>
      <c r="AC16" s="139"/>
      <c r="AD16" s="131"/>
      <c r="AE16" s="131"/>
      <c r="AF16" s="131"/>
      <c r="AG16" s="131"/>
      <c r="AH16" s="131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50"/>
    </row>
    <row r="17" spans="1:109" s="82" customFormat="1" ht="17.25" customHeight="1">
      <c r="B17" s="116" t="s">
        <v>426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7"/>
      <c r="AC17" s="139" t="s">
        <v>380</v>
      </c>
      <c r="AD17" s="131"/>
      <c r="AE17" s="131"/>
      <c r="AF17" s="131"/>
      <c r="AG17" s="131"/>
      <c r="AH17" s="131"/>
      <c r="AI17" s="140" t="s">
        <v>427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1">
        <f>BD18</f>
        <v>-46499900</v>
      </c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>
        <f>BZ18</f>
        <v>-1018059.62</v>
      </c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50"/>
    </row>
    <row r="18" spans="1:109" s="82" customFormat="1" ht="20.25" customHeight="1">
      <c r="B18" s="116" t="s">
        <v>428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7"/>
      <c r="AC18" s="139" t="s">
        <v>380</v>
      </c>
      <c r="AD18" s="131"/>
      <c r="AE18" s="131"/>
      <c r="AF18" s="131"/>
      <c r="AG18" s="131"/>
      <c r="AH18" s="131"/>
      <c r="AI18" s="140" t="s">
        <v>381</v>
      </c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1">
        <f>BD19</f>
        <v>-46499900</v>
      </c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>
        <f>BZ19</f>
        <v>-1018059.62</v>
      </c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2" t="s">
        <v>424</v>
      </c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3"/>
    </row>
    <row r="19" spans="1:109" s="82" customFormat="1" ht="28.5" customHeight="1">
      <c r="B19" s="116" t="s">
        <v>429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  <c r="AC19" s="139" t="s">
        <v>380</v>
      </c>
      <c r="AD19" s="131"/>
      <c r="AE19" s="131"/>
      <c r="AF19" s="131"/>
      <c r="AG19" s="131"/>
      <c r="AH19" s="131"/>
      <c r="AI19" s="140" t="s">
        <v>430</v>
      </c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>
        <f>BD20</f>
        <v>-46499900</v>
      </c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>
        <f>BZ20</f>
        <v>-1018059.62</v>
      </c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2" t="s">
        <v>424</v>
      </c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3"/>
    </row>
    <row r="20" spans="1:109" s="82" customFormat="1" ht="28.5" customHeight="1">
      <c r="B20" s="116" t="s">
        <v>431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  <c r="AC20" s="139" t="s">
        <v>380</v>
      </c>
      <c r="AD20" s="131"/>
      <c r="AE20" s="131"/>
      <c r="AF20" s="131"/>
      <c r="AG20" s="131"/>
      <c r="AH20" s="131"/>
      <c r="AI20" s="140" t="s">
        <v>432</v>
      </c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1">
        <f>BD21</f>
        <v>-46499900</v>
      </c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>
        <f>BZ21</f>
        <v>-1018059.62</v>
      </c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2" t="s">
        <v>424</v>
      </c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3"/>
    </row>
    <row r="21" spans="1:109" s="82" customFormat="1" ht="29.25" customHeight="1">
      <c r="B21" s="116" t="s">
        <v>382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7"/>
      <c r="AC21" s="139" t="s">
        <v>380</v>
      </c>
      <c r="AD21" s="131"/>
      <c r="AE21" s="131"/>
      <c r="AF21" s="131"/>
      <c r="AG21" s="131"/>
      <c r="AH21" s="131"/>
      <c r="AI21" s="140" t="s">
        <v>383</v>
      </c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1">
        <v>-46499900</v>
      </c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>
        <v>-1018059.62</v>
      </c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2" t="s">
        <v>424</v>
      </c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3"/>
    </row>
    <row r="22" spans="1:109" s="82" customFormat="1" ht="21.75" customHeight="1">
      <c r="B22" s="116" t="s">
        <v>433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7"/>
      <c r="AC22" s="139" t="s">
        <v>384</v>
      </c>
      <c r="AD22" s="131"/>
      <c r="AE22" s="131"/>
      <c r="AF22" s="131"/>
      <c r="AG22" s="131"/>
      <c r="AH22" s="131"/>
      <c r="AI22" s="140" t="s">
        <v>434</v>
      </c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1">
        <f>BD23</f>
        <v>46499900</v>
      </c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>
        <f>BZ23</f>
        <v>412419.82</v>
      </c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2" t="s">
        <v>424</v>
      </c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3"/>
    </row>
    <row r="23" spans="1:109" s="82" customFormat="1" ht="18.75" customHeight="1">
      <c r="B23" s="116" t="s">
        <v>435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7"/>
      <c r="AC23" s="139" t="s">
        <v>384</v>
      </c>
      <c r="AD23" s="131"/>
      <c r="AE23" s="131"/>
      <c r="AF23" s="131"/>
      <c r="AG23" s="131"/>
      <c r="AH23" s="131"/>
      <c r="AI23" s="140" t="s">
        <v>385</v>
      </c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1">
        <f>BD24</f>
        <v>46499900</v>
      </c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>
        <f>BZ24</f>
        <v>412419.82</v>
      </c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2" t="s">
        <v>424</v>
      </c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3"/>
    </row>
    <row r="24" spans="1:109" s="82" customFormat="1" ht="24" customHeight="1">
      <c r="B24" s="116" t="s">
        <v>436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7"/>
      <c r="AC24" s="139" t="s">
        <v>384</v>
      </c>
      <c r="AD24" s="131"/>
      <c r="AE24" s="131"/>
      <c r="AF24" s="131"/>
      <c r="AG24" s="131"/>
      <c r="AH24" s="131"/>
      <c r="AI24" s="140" t="s">
        <v>437</v>
      </c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1">
        <f>BD25</f>
        <v>46499900</v>
      </c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>
        <f>BZ25</f>
        <v>412419.82</v>
      </c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2" t="s">
        <v>424</v>
      </c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3"/>
    </row>
    <row r="25" spans="1:109" s="82" customFormat="1" ht="27.75" customHeight="1">
      <c r="B25" s="116" t="s">
        <v>438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7"/>
      <c r="AC25" s="139" t="s">
        <v>384</v>
      </c>
      <c r="AD25" s="131"/>
      <c r="AE25" s="131"/>
      <c r="AF25" s="131"/>
      <c r="AG25" s="131"/>
      <c r="AH25" s="131"/>
      <c r="AI25" s="140" t="s">
        <v>439</v>
      </c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1">
        <f>BD26</f>
        <v>46499900</v>
      </c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>
        <f>BZ26</f>
        <v>412419.82</v>
      </c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2" t="s">
        <v>424</v>
      </c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3"/>
    </row>
    <row r="26" spans="1:109" ht="31.5" customHeight="1">
      <c r="B26" s="116" t="s">
        <v>386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7"/>
      <c r="AC26" s="162" t="s">
        <v>384</v>
      </c>
      <c r="AD26" s="163"/>
      <c r="AE26" s="163"/>
      <c r="AF26" s="163"/>
      <c r="AG26" s="163"/>
      <c r="AH26" s="163"/>
      <c r="AI26" s="164" t="s">
        <v>387</v>
      </c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55">
        <v>46499900</v>
      </c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>
        <v>412419.82</v>
      </c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6" t="s">
        <v>424</v>
      </c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7"/>
    </row>
    <row r="27" spans="1:109" ht="37.5" customHeight="1">
      <c r="A27" s="83"/>
      <c r="B27" s="158" t="s">
        <v>440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K27" s="85"/>
      <c r="AL27" s="85"/>
      <c r="AM27" s="159" t="s">
        <v>441</v>
      </c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85"/>
      <c r="BP27" s="85"/>
      <c r="BQ27" s="85"/>
      <c r="BR27" s="85"/>
      <c r="BS27" s="85"/>
      <c r="BT27" s="85"/>
      <c r="BU27" s="85"/>
      <c r="BV27" s="85"/>
    </row>
    <row r="28" spans="1:109" s="83" customFormat="1" ht="37.5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160" t="s">
        <v>442</v>
      </c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85"/>
      <c r="AK28" s="85"/>
      <c r="AL28" s="85"/>
      <c r="AM28" s="160" t="s">
        <v>443</v>
      </c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85"/>
      <c r="BP28" s="85"/>
      <c r="BQ28" s="85"/>
      <c r="BR28" s="85"/>
      <c r="BS28" s="85"/>
      <c r="BT28" s="85"/>
      <c r="BU28" s="85"/>
      <c r="BV28" s="85"/>
    </row>
    <row r="29" spans="1:109" s="83" customFormat="1" ht="37.5" customHeight="1">
      <c r="B29" s="161" t="s">
        <v>444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</row>
    <row r="30" spans="1:109" s="83" customFormat="1" ht="37.5" customHeight="1">
      <c r="B30" s="85" t="s">
        <v>445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85"/>
      <c r="AT30" s="85"/>
      <c r="AU30" s="159" t="s">
        <v>446</v>
      </c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</row>
    <row r="31" spans="1:109" s="83" customFormat="1" ht="37.5" customHeight="1">
      <c r="A31" s="86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160" t="s">
        <v>442</v>
      </c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85"/>
      <c r="AT31" s="85"/>
      <c r="AU31" s="160" t="s">
        <v>443</v>
      </c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</row>
    <row r="32" spans="1:109" s="86" customFormat="1" ht="37.5" customHeight="1">
      <c r="A32" s="83"/>
      <c r="B32" s="85"/>
      <c r="C32" s="169" t="s">
        <v>447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85"/>
      <c r="AO32" s="85"/>
      <c r="AP32" s="85"/>
      <c r="AQ32" s="159" t="s">
        <v>448</v>
      </c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85"/>
      <c r="BT32" s="85"/>
      <c r="BU32" s="85"/>
      <c r="BV32" s="85"/>
    </row>
    <row r="33" spans="1:74" s="83" customFormat="1" ht="37.5" customHeight="1">
      <c r="A33" s="8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60" t="s">
        <v>442</v>
      </c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85"/>
      <c r="AO33" s="85"/>
      <c r="AP33" s="85"/>
      <c r="AQ33" s="160" t="s">
        <v>443</v>
      </c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85"/>
      <c r="BT33" s="85"/>
      <c r="BU33" s="85"/>
      <c r="BV33" s="85"/>
    </row>
    <row r="34" spans="1:74" s="86" customFormat="1" ht="37.5" customHeight="1">
      <c r="A34" s="83"/>
      <c r="B34" s="165"/>
      <c r="C34" s="165"/>
      <c r="D34" s="166" t="s">
        <v>453</v>
      </c>
      <c r="E34" s="166"/>
      <c r="F34" s="166"/>
      <c r="G34" s="166"/>
      <c r="H34" s="167" t="s">
        <v>449</v>
      </c>
      <c r="I34" s="167"/>
      <c r="J34" s="166" t="s">
        <v>452</v>
      </c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7">
        <v>20</v>
      </c>
      <c r="AC34" s="167"/>
      <c r="AD34" s="167"/>
      <c r="AE34" s="167"/>
      <c r="AF34" s="168" t="s">
        <v>450</v>
      </c>
      <c r="AG34" s="168"/>
      <c r="AH34" s="168"/>
      <c r="AI34" s="168"/>
      <c r="AJ34" s="85" t="s">
        <v>451</v>
      </c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</row>
    <row r="35" spans="1:74" s="83" customFormat="1" ht="37.5" customHeight="1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</row>
    <row r="36" spans="1:74" ht="37.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</row>
  </sheetData>
  <mergeCells count="154"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GlavBuh</cp:lastModifiedBy>
  <dcterms:created xsi:type="dcterms:W3CDTF">2023-04-25T10:42:47Z</dcterms:created>
  <dcterms:modified xsi:type="dcterms:W3CDTF">2023-04-25T12:14:46Z</dcterms:modified>
</cp:coreProperties>
</file>