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336" windowWidth="14940" windowHeight="9096" activeTab="1"/>
  </bookViews>
  <sheets>
    <sheet name="Доходы" sheetId="1" r:id="rId1"/>
    <sheet name="Расходы" sheetId="2" r:id="rId2"/>
    <sheet name="Источники" sheetId="3" state="hidden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Источники!$F$39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Источники!$A$27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iterateDelta="1E-4"/>
</workbook>
</file>

<file path=xl/calcChain.xml><?xml version="1.0" encoding="utf-8"?>
<calcChain xmlns="http://schemas.openxmlformats.org/spreadsheetml/2006/main">
  <c r="BY35" i="5"/>
  <c r="BC35"/>
  <c r="BY34"/>
  <c r="BC34"/>
  <c r="BY33"/>
  <c r="BC33"/>
  <c r="BY32"/>
  <c r="BC31"/>
  <c r="BY30"/>
  <c r="BY29" s="1"/>
  <c r="BC30"/>
  <c r="BC29"/>
  <c r="BY28"/>
  <c r="BY22" s="1"/>
  <c r="BY5" s="1"/>
  <c r="BC22"/>
  <c r="BC5"/>
  <c r="CO5" l="1"/>
  <c r="F18" i="3"/>
  <c r="F19"/>
  <c r="D12"/>
  <c r="D18"/>
  <c r="D24"/>
  <c r="D19" s="1"/>
  <c r="D25"/>
  <c r="D26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<sst xmlns="http://schemas.openxmlformats.org/spreadsheetml/2006/main" count="960" uniqueCount="477">
  <si>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</si>
  <si>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</si>
  <si>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</si>
  <si>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</si>
  <si>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</si>
  <si>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</si>
  <si>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</si>
  <si>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</si>
  <si>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</si>
  <si>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</si>
  <si>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</si>
  <si>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</si>
  <si>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</si>
  <si>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</si>
  <si>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</si>
  <si>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</si>
  <si>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</si>
  <si>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</si>
  <si>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</si>
  <si>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</si>
  <si>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</si>
  <si>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</si>
  <si>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</si>
  <si>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</si>
  <si>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</si>
  <si>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</si>
  <si>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</si>
  <si>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</si>
  <si>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</si>
  <si>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</si>
  <si>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</si>
  <si>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</si>
  <si>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</si>
  <si>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</si>
  <si>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</si>
  <si>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</si>
  <si>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</si>
  <si>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</si>
  <si>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</si>
  <si>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</si>
  <si>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</si>
  <si>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</si>
  <si>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</si>
  <si>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</si>
  <si>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</si>
  <si>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</si>
  <si>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</si>
  <si>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</si>
  <si>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</si>
  <si>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</si>
  <si>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</si>
  <si>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</si>
  <si>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</si>
  <si>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</si>
  <si>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</si>
  <si>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</si>
  <si>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</si>
  <si>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</si>
  <si>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</si>
  <si>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</si>
  <si>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</si>
  <si>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</si>
  <si>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</si>
  <si>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</si>
  <si>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</si>
  <si>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</si>
  <si>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</si>
  <si>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</si>
  <si>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</si>
  <si>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</si>
  <si>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</si>
  <si>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</si>
  <si>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</si>
  <si>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</si>
  <si>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</si>
  <si>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</si>
  <si>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</si>
  <si>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</si>
  <si>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</si>
  <si>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</si>
  <si>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</si>
  <si>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</si>
  <si>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</si>
  <si>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</si>
  <si>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</si>
  <si>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</si>
  <si>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</si>
  <si>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</si>
  <si>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</si>
  <si>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</si>
  <si>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</si>
  <si>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</si>
  <si>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</si>
  <si>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</si>
  <si>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</si>
  <si>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</si>
  <si>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</si>
  <si>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</si>
  <si>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</si>
  <si>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</si>
  <si>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</si>
  <si>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</si>
  <si>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</si>
  <si>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</si>
  <si>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</si>
  <si>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</si>
  <si>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</si>
  <si>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</si>
  <si>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</si>
  <si>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</si>
  <si>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</si>
  <si>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</si>
  <si>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</si>
  <si>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</si>
  <si>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</si>
  <si>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</si>
  <si>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</si>
  <si>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</si>
  <si>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</si>
  <si>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</si>
  <si>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</si>
  <si>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</si>
  <si>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</si>
  <si>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</si>
  <si>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</si>
  <si>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</si>
  <si>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</si>
  <si>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</si>
  <si>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</si>
  <si>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</si>
  <si>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</si>
  <si>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</si>
  <si>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</si>
  <si>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</si>
  <si>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</si>
  <si>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</si>
  <si>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</si>
  <si>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</si>
  <si>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</si>
  <si>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</si>
  <si>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</si>
  <si>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</si>
  <si>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</si>
  <si>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</si>
  <si>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</si>
  <si>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</si>
  <si>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</si>
  <si>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</si>
  <si>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</si>
  <si>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</si>
  <si>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</si>
  <si>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</si>
  <si>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</si>
  <si>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</si>
  <si>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</si>
  <si>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</si>
  <si>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</si>
  <si>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</si>
  <si>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</si>
  <si>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</si>
  <si>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</si>
  <si>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</si>
  <si>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</si>
  <si>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</si>
  <si>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</si>
  <si>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</si>
  <si>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</si>
  <si>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</si>
  <si>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</si>
  <si>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</si>
  <si>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</si>
  <si>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</si>
  <si>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</si>
  <si>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</si>
  <si>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</si>
  <si>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</si>
  <si>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</si>
  <si>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</si>
  <si>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</si>
  <si>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</si>
  <si>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</si>
  <si>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</si>
  <si>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</si>
  <si>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</si>
  <si>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</si>
  <si>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</si>
  <si>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</si>
  <si>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</si>
  <si>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</si>
  <si>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</si>
  <si>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</si>
  <si>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</si>
  <si>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</si>
  <si>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</si>
  <si>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</si>
  <si>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</si>
  <si>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</si>
  <si>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</si>
  <si>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</si>
  <si>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</si>
  <si>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</si>
  <si>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</si>
  <si>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</si>
  <si>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</si>
  <si>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</si>
  <si>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</si>
  <si>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</si>
  <si>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</si>
  <si>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</si>
  <si>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</si>
  <si>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</si>
  <si>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</si>
  <si>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</si>
  <si>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</si>
  <si>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</si>
  <si>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</si>
  <si>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</si>
  <si>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</si>
  <si>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</si>
  <si>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</si>
  <si>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</si>
  <si>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</si>
  <si>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</si>
  <si>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</si>
  <si>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</si>
  <si>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</si>
  <si>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</si>
  <si>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</si>
  <si>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</si>
  <si>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</si>
  <si>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</si>
  <si>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</si>
  <si>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</si>
  <si>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</si>
  <si>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</si>
  <si>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</si>
  <si>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</si>
  <si>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</si>
  <si>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</si>
  <si>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</si>
  <si>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</si>
  <si>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</si>
  <si>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</si>
  <si>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</si>
  <si>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</si>
  <si>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</si>
  <si>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</si>
  <si>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</si>
  <si>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</si>
  <si>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</si>
  <si>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</si>
  <si>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</si>
  <si>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</si>
  <si>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</si>
  <si>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</si>
  <si>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</si>
  <si>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</si>
  <si>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</si>
  <si>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</si>
  <si>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</si>
  <si>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Газификация Ковалевского сельского поселения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</si>
  <si>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951 0502 0510020110 000 </t>
  </si>
  <si>
    <t xml:space="preserve">951 0502 0510020110 200 </t>
  </si>
  <si>
    <t xml:space="preserve">951 0502 0510020110 240 </t>
  </si>
  <si>
    <t xml:space="preserve">951 0502 0510020110 244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</si>
  <si>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</si>
  <si>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</si>
  <si>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</si>
  <si>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</si>
  <si>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</si>
  <si>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</si>
  <si>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</si>
  <si>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</si>
  <si>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</si>
  <si>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</si>
  <si>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</si>
  <si>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</si>
  <si>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</si>
  <si>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</si>
  <si>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</si>
  <si>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</si>
  <si>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</si>
  <si>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</si>
  <si>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</si>
  <si>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</si>
  <si>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</si>
  <si>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</si>
  <si>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</si>
  <si>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</si>
  <si>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</si>
  <si>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</si>
  <si>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</si>
  <si>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</si>
  <si>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</si>
  <si>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</si>
  <si>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</si>
  <si>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</si>
  <si>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</si>
  <si>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</si>
  <si>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</si>
  <si>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</si>
  <si>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</si>
  <si>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</si>
  <si>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</si>
  <si>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</si>
  <si>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</si>
  <si>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</si>
  <si>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</si>
  <si>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</si>
  <si>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</si>
  <si>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</si>
  <si>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</si>
  <si>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</si>
  <si>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</si>
  <si>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</si>
  <si>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</si>
  <si>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</si>
  <si>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</si>
  <si>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</si>
  <si>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</si>
  <si>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</si>
  <si>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</si>
  <si>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</si>
  <si>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</si>
  <si>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</si>
  <si>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</si>
  <si>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</si>
  <si>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</si>
  <si>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</si>
  <si>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</si>
  <si>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</si>
  <si>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</si>
  <si>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</si>
  <si>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</si>
  <si>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</si>
  <si>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</si>
  <si>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</si>
  <si>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</si>
  <si>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</si>
  <si>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</si>
  <si>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</si>
  <si>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</si>
  <si>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</si>
  <si>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</si>
  <si>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</si>
  <si>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</si>
  <si>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</si>
  <si>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</si>
  <si>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</si>
  <si>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</si>
  <si>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</si>
  <si>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</si>
  <si>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</si>
  <si>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</si>
  <si>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</si>
  <si>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</si>
  <si>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</si>
  <si>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</si>
  <si>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</si>
  <si>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</si>
  <si>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</si>
  <si>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</si>
  <si>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</si>
  <si>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</si>
  <si>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</si>
  <si>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</si>
  <si>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</si>
  <si>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</si>
  <si>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</si>
  <si>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</si>
  <si>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</si>
  <si>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</si>
  <si>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</si>
  <si>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</si>
  <si>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</si>
  <si>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</si>
  <si>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</si>
  <si>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</si>
  <si>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</si>
  <si>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</si>
  <si>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</si>
  <si>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</si>
  <si>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</si>
  <si>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</si>
  <si>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</si>
  <si>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</si>
  <si>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</si>
  <si>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</si>
  <si>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</si>
  <si>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</si>
  <si>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</si>
  <si>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на 01 апреля 2021 г.</t>
  </si>
  <si>
    <t>МО Ковалевского сельского поселения Красносулинского района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</si>
  <si>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</si>
  <si>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</si>
  <si>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</si>
  <si>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</si>
  <si>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</si>
  <si>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</si>
  <si>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</si>
  <si>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</si>
  <si>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000 10500000000000000</t>
  </si>
  <si>
    <t>000 10503000010000110</t>
  </si>
  <si>
    <t>000 10503010010000110</t>
  </si>
  <si>
    <t>000 10503010011000110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</si>
  <si>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</si>
  <si>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</si>
  <si>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</si>
  <si>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</si>
  <si>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</si>
  <si>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</si>
  <si>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</si>
  <si>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</si>
  <si>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</si>
  <si>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</si>
  <si>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</si>
  <si>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</si>
  <si>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</si>
  <si>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</si>
  <si>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000 11600000000000000</t>
  </si>
  <si>
    <t>000 11602000020000140</t>
  </si>
  <si>
    <t>000 11602020020000140</t>
  </si>
  <si>
    <t>000 11610123010101140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</si>
  <si>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</si>
  <si>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</si>
  <si>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</si>
  <si>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</si>
  <si>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</si>
  <si>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</si>
  <si>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</si>
  <si>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</si>
  <si>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</si>
  <si>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</si>
  <si>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</si>
  <si>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</si>
  <si>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</si>
  <si>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951 01000000000000000</t>
  </si>
  <si>
    <t>951 01050000000000000</t>
  </si>
  <si>
    <t>"12"    апреля  2021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</si>
  <si>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</si>
  <si>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</si>
  <si>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</si>
  <si>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</si>
  <si>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</si>
  <si>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</si>
  <si>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</si>
  <si>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</si>
  <si>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</si>
  <si>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</si>
  <si>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</si>
  <si>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</si>
  <si>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95101050200000000500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</si>
  <si>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</si>
  <si>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</si>
  <si>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</si>
  <si>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</si>
  <si>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</si>
  <si>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</si>
  <si>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</si>
  <si>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</si>
  <si>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</si>
  <si>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</si>
  <si>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</si>
  <si>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</si>
  <si>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</si>
  <si>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</si>
  <si>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</si>
  <si>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</si>
  <si>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</si>
  <si>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</si>
  <si>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</si>
  <si>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</si>
  <si>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</si>
  <si>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21</t>
  </si>
  <si>
    <t xml:space="preserve"> г.</t>
  </si>
  <si>
    <t>12</t>
  </si>
  <si>
    <t>апреля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</si>
</sst>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Border="1"/>
    <xf numFmtId="0" fontId="7" fillId="0" borderId="46" xfId="1" applyFont="1" applyBorder="1" applyAlignment="1"/>
    <xf numFmtId="0" fontId="7" fillId="0" borderId="0" xfId="1" applyFont="1"/>
    <xf numFmtId="0" fontId="11" fillId="0" borderId="0" xfId="1" applyFont="1" applyAlignment="1">
      <alignment horizontal="center" vertical="top"/>
    </xf>
    <xf numFmtId="0" fontId="11" fillId="0" borderId="0" xfId="1" applyFont="1"/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vertical="top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47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7" fillId="0" borderId="50" xfId="1" applyFont="1" applyBorder="1" applyAlignment="1">
      <alignment horizontal="center" vertical="top"/>
    </xf>
    <xf numFmtId="0" fontId="7" fillId="0" borderId="51" xfId="1" applyFont="1" applyBorder="1" applyAlignment="1">
      <alignment horizontal="center" vertical="top"/>
    </xf>
    <xf numFmtId="0" fontId="8" fillId="0" borderId="4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left" wrapText="1" indent="2"/>
    </xf>
    <xf numFmtId="49" fontId="7" fillId="0" borderId="48" xfId="1" applyNumberFormat="1" applyFont="1" applyBorder="1" applyAlignment="1">
      <alignment horizontal="center"/>
    </xf>
    <xf numFmtId="49" fontId="7" fillId="0" borderId="47" xfId="1" applyNumberFormat="1" applyFont="1" applyBorder="1" applyAlignment="1">
      <alignment horizontal="center"/>
    </xf>
    <xf numFmtId="4" fontId="7" fillId="0" borderId="47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7" fillId="0" borderId="47" xfId="1" applyFont="1" applyBorder="1" applyAlignment="1">
      <alignment vertical="center" wrapText="1"/>
    </xf>
    <xf numFmtId="0" fontId="7" fillId="0" borderId="47" xfId="1" applyFont="1" applyBorder="1" applyAlignment="1">
      <alignment wrapText="1"/>
    </xf>
    <xf numFmtId="49" fontId="7" fillId="0" borderId="52" xfId="1" applyNumberFormat="1" applyFont="1" applyBorder="1" applyAlignment="1">
      <alignment horizontal="center"/>
    </xf>
    <xf numFmtId="49" fontId="7" fillId="0" borderId="53" xfId="1" applyNumberFormat="1" applyFont="1" applyBorder="1" applyAlignment="1">
      <alignment horizontal="center"/>
    </xf>
    <xf numFmtId="4" fontId="7" fillId="0" borderId="53" xfId="1" applyNumberFormat="1" applyFont="1" applyBorder="1" applyAlignment="1">
      <alignment horizontal="center"/>
    </xf>
    <xf numFmtId="4" fontId="7" fillId="0" borderId="54" xfId="1" applyNumberFormat="1" applyFont="1" applyBorder="1" applyAlignment="1">
      <alignment horizontal="center"/>
    </xf>
    <xf numFmtId="0" fontId="7" fillId="0" borderId="47" xfId="1" applyFont="1" applyBorder="1"/>
    <xf numFmtId="0" fontId="7" fillId="0" borderId="47" xfId="1" applyFont="1" applyBorder="1" applyAlignment="1">
      <alignment horizontal="left" vertical="center" wrapText="1" indent="2"/>
    </xf>
    <xf numFmtId="4" fontId="7" fillId="0" borderId="55" xfId="1" applyNumberFormat="1" applyFont="1" applyBorder="1" applyAlignment="1">
      <alignment horizontal="center"/>
    </xf>
    <xf numFmtId="0" fontId="7" fillId="0" borderId="47" xfId="1" applyFont="1" applyBorder="1" applyAlignment="1">
      <alignment vertical="top" wrapText="1"/>
    </xf>
    <xf numFmtId="0" fontId="7" fillId="0" borderId="47" xfId="1" applyFont="1" applyBorder="1" applyAlignment="1"/>
    <xf numFmtId="4" fontId="7" fillId="0" borderId="51" xfId="1" applyNumberFormat="1" applyFont="1" applyBorder="1" applyAlignment="1">
      <alignment horizontal="center"/>
    </xf>
    <xf numFmtId="0" fontId="7" fillId="0" borderId="57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10" fillId="0" borderId="58" xfId="1" applyFont="1" applyBorder="1" applyAlignment="1">
      <alignment horizontal="center" vertical="top"/>
    </xf>
    <xf numFmtId="49" fontId="7" fillId="0" borderId="56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49" fontId="7" fillId="0" borderId="46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6" xfId="1" applyNumberFormat="1" applyFont="1" applyBorder="1" applyAlignment="1">
      <alignment horizontal="left"/>
    </xf>
    <xf numFmtId="0" fontId="7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</a:rPr>
              <a:t>Н.В.Изварин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</a:rPr>
              <a:t>Ю.А. Соммер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618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2</xdr:col>
      <xdr:colOff>19050</xdr:colOff>
      <xdr:row>36</xdr:row>
      <xdr:rowOff>76200</xdr:rowOff>
    </xdr:from>
    <xdr:to>
      <xdr:col>2</xdr:col>
      <xdr:colOff>1834796</xdr:colOff>
      <xdr:row>37</xdr:row>
      <xdr:rowOff>37988</xdr:rowOff>
    </xdr:to>
    <xdr:sp macro="" textlink="">
      <xdr:nvSpPr>
        <xdr:cNvPr id="27" name="Text Box 22"/>
        <xdr:cNvSpPr txBox="1">
          <a:spLocks noChangeArrowheads="1"/>
        </xdr:cNvSpPr>
      </xdr:nvSpPr>
      <xdr:spPr bwMode="auto">
        <a:xfrm>
          <a:off x="3209925" y="6734175"/>
          <a:ext cx="1815746" cy="12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ru-RU"/>
            <a:t>В.З. Дидейко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58" workbookViewId="0">
      <selection activeCell="C25" sqref="C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21"/>
      <c r="B1" s="121"/>
      <c r="C1" s="121"/>
      <c r="D1" s="121"/>
      <c r="E1" s="2"/>
      <c r="F1" s="2"/>
    </row>
    <row r="2" spans="1:6" ht="16.95" customHeight="1">
      <c r="A2" s="121" t="s">
        <v>0</v>
      </c>
      <c r="B2" s="121"/>
      <c r="C2" s="121"/>
      <c r="D2" s="12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22" t="s">
        <v>391</v>
      </c>
      <c r="B4" s="122"/>
      <c r="C4" s="122"/>
      <c r="D4" s="122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16</v>
      </c>
    </row>
    <row r="6" spans="1:6" ht="13.2">
      <c r="A6" s="12" t="s">
        <v>7</v>
      </c>
      <c r="B6" s="123" t="s">
        <v>14</v>
      </c>
      <c r="C6" s="124"/>
      <c r="D6" s="124"/>
      <c r="E6" s="3" t="s">
        <v>8</v>
      </c>
      <c r="F6" s="11" t="s">
        <v>17</v>
      </c>
    </row>
    <row r="7" spans="1:6" ht="13.2">
      <c r="A7" s="12" t="s">
        <v>9</v>
      </c>
      <c r="B7" s="125" t="s">
        <v>392</v>
      </c>
      <c r="C7" s="125"/>
      <c r="D7" s="125"/>
      <c r="E7" s="3" t="s">
        <v>10</v>
      </c>
      <c r="F7" s="13" t="s">
        <v>18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21" t="s">
        <v>19</v>
      </c>
      <c r="B10" s="121"/>
      <c r="C10" s="121"/>
      <c r="D10" s="121"/>
      <c r="E10" s="1"/>
      <c r="F10" s="18"/>
    </row>
    <row r="11" spans="1:6" ht="4.2" customHeight="1">
      <c r="A11" s="115" t="s">
        <v>20</v>
      </c>
      <c r="B11" s="109" t="s">
        <v>21</v>
      </c>
      <c r="C11" s="109" t="s">
        <v>22</v>
      </c>
      <c r="D11" s="112" t="s">
        <v>23</v>
      </c>
      <c r="E11" s="112" t="s">
        <v>24</v>
      </c>
      <c r="F11" s="118" t="s">
        <v>25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" customHeight="1">
      <c r="A17" s="117"/>
      <c r="B17" s="111"/>
      <c r="C17" s="111"/>
      <c r="D17" s="114"/>
      <c r="E17" s="114"/>
      <c r="F17" s="120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10634000</v>
      </c>
      <c r="E19" s="29">
        <v>2640666.85</v>
      </c>
      <c r="F19" s="28">
        <f>IF(OR(D19="-",IF(E19="-",0,E19)&gt;=IF(D19="-",0,D19)),"-",IF(D19="-",0,D19)-IF(E19="-",0,E19))</f>
        <v>7993333.1500000004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2306700</v>
      </c>
      <c r="E21" s="38">
        <v>238871.38</v>
      </c>
      <c r="F21" s="39">
        <f t="shared" ref="F21:F64" si="0">IF(OR(D21="-",IF(E21="-",0,E21)&gt;=IF(D21="-",0,D21)),"-",IF(D21="-",0,D21)-IF(E21="-",0,E21))</f>
        <v>2067828.62</v>
      </c>
    </row>
    <row r="22" spans="1:6" ht="13.2">
      <c r="A22" s="35" t="s">
        <v>35</v>
      </c>
      <c r="B22" s="36" t="s">
        <v>30</v>
      </c>
      <c r="C22" s="37" t="s">
        <v>393</v>
      </c>
      <c r="D22" s="38">
        <v>473500</v>
      </c>
      <c r="E22" s="38">
        <v>112404.43</v>
      </c>
      <c r="F22" s="39">
        <f t="shared" si="0"/>
        <v>361095.57</v>
      </c>
    </row>
    <row r="23" spans="1:6" ht="13.2">
      <c r="A23" s="35" t="s">
        <v>36</v>
      </c>
      <c r="B23" s="36" t="s">
        <v>30</v>
      </c>
      <c r="C23" s="37" t="s">
        <v>394</v>
      </c>
      <c r="D23" s="38">
        <v>473500</v>
      </c>
      <c r="E23" s="38">
        <v>112404.43</v>
      </c>
      <c r="F23" s="39">
        <f t="shared" si="0"/>
        <v>361095.57</v>
      </c>
    </row>
    <row r="24" spans="1:6" ht="73.650000000000006" customHeight="1">
      <c r="A24" s="40" t="s">
        <v>37</v>
      </c>
      <c r="B24" s="36" t="s">
        <v>30</v>
      </c>
      <c r="C24" s="37" t="s">
        <v>395</v>
      </c>
      <c r="D24" s="38">
        <v>473500</v>
      </c>
      <c r="E24" s="38">
        <v>112403.17</v>
      </c>
      <c r="F24" s="39">
        <f t="shared" si="0"/>
        <v>361096.83</v>
      </c>
    </row>
    <row r="25" spans="1:6" ht="98.25" customHeight="1">
      <c r="A25" s="40" t="s">
        <v>38</v>
      </c>
      <c r="B25" s="36" t="s">
        <v>30</v>
      </c>
      <c r="C25" s="37" t="s">
        <v>396</v>
      </c>
      <c r="D25" s="38" t="s">
        <v>39</v>
      </c>
      <c r="E25" s="38">
        <v>112307.38</v>
      </c>
      <c r="F25" s="39" t="str">
        <f t="shared" si="0"/>
        <v>-</v>
      </c>
    </row>
    <row r="26" spans="1:6" ht="86.1" customHeight="1">
      <c r="A26" s="40" t="s">
        <v>40</v>
      </c>
      <c r="B26" s="36" t="s">
        <v>30</v>
      </c>
      <c r="C26" s="37" t="s">
        <v>397</v>
      </c>
      <c r="D26" s="38" t="s">
        <v>39</v>
      </c>
      <c r="E26" s="38">
        <v>95.79</v>
      </c>
      <c r="F26" s="39" t="str">
        <f t="shared" si="0"/>
        <v>-</v>
      </c>
    </row>
    <row r="27" spans="1:6" ht="49.2" customHeight="1">
      <c r="A27" s="35" t="s">
        <v>41</v>
      </c>
      <c r="B27" s="36" t="s">
        <v>30</v>
      </c>
      <c r="C27" s="37" t="s">
        <v>398</v>
      </c>
      <c r="D27" s="38" t="s">
        <v>39</v>
      </c>
      <c r="E27" s="38">
        <v>1.26</v>
      </c>
      <c r="F27" s="39" t="str">
        <f t="shared" si="0"/>
        <v>-</v>
      </c>
    </row>
    <row r="28" spans="1:6" ht="73.650000000000006" customHeight="1">
      <c r="A28" s="35" t="s">
        <v>42</v>
      </c>
      <c r="B28" s="36" t="s">
        <v>30</v>
      </c>
      <c r="C28" s="37" t="s">
        <v>399</v>
      </c>
      <c r="D28" s="38" t="s">
        <v>39</v>
      </c>
      <c r="E28" s="38">
        <v>1.08</v>
      </c>
      <c r="F28" s="39" t="str">
        <f t="shared" si="0"/>
        <v>-</v>
      </c>
    </row>
    <row r="29" spans="1:6" ht="49.2" customHeight="1">
      <c r="A29" s="35" t="s">
        <v>43</v>
      </c>
      <c r="B29" s="36" t="s">
        <v>30</v>
      </c>
      <c r="C29" s="37" t="s">
        <v>400</v>
      </c>
      <c r="D29" s="38" t="s">
        <v>39</v>
      </c>
      <c r="E29" s="38">
        <v>0.18</v>
      </c>
      <c r="F29" s="39" t="str">
        <f t="shared" si="0"/>
        <v>-</v>
      </c>
    </row>
    <row r="30" spans="1:6" ht="13.2">
      <c r="A30" s="35" t="s">
        <v>44</v>
      </c>
      <c r="B30" s="36" t="s">
        <v>30</v>
      </c>
      <c r="C30" s="37" t="s">
        <v>401</v>
      </c>
      <c r="D30" s="38">
        <v>371000</v>
      </c>
      <c r="E30" s="38">
        <v>3270.8</v>
      </c>
      <c r="F30" s="39">
        <f t="shared" si="0"/>
        <v>367729.2</v>
      </c>
    </row>
    <row r="31" spans="1:6" ht="13.2">
      <c r="A31" s="35" t="s">
        <v>45</v>
      </c>
      <c r="B31" s="36" t="s">
        <v>30</v>
      </c>
      <c r="C31" s="37" t="s">
        <v>402</v>
      </c>
      <c r="D31" s="38">
        <v>371000</v>
      </c>
      <c r="E31" s="38">
        <v>3270.8</v>
      </c>
      <c r="F31" s="39">
        <f t="shared" si="0"/>
        <v>367729.2</v>
      </c>
    </row>
    <row r="32" spans="1:6" ht="13.2">
      <c r="A32" s="35" t="s">
        <v>45</v>
      </c>
      <c r="B32" s="36" t="s">
        <v>30</v>
      </c>
      <c r="C32" s="37" t="s">
        <v>403</v>
      </c>
      <c r="D32" s="38">
        <v>371000</v>
      </c>
      <c r="E32" s="38">
        <v>3270.8</v>
      </c>
      <c r="F32" s="39">
        <f t="shared" si="0"/>
        <v>367729.2</v>
      </c>
    </row>
    <row r="33" spans="1:6" ht="49.2" customHeight="1">
      <c r="A33" s="35" t="s">
        <v>46</v>
      </c>
      <c r="B33" s="36" t="s">
        <v>30</v>
      </c>
      <c r="C33" s="37" t="s">
        <v>404</v>
      </c>
      <c r="D33" s="38" t="s">
        <v>39</v>
      </c>
      <c r="E33" s="38">
        <v>3270.8</v>
      </c>
      <c r="F33" s="39" t="str">
        <f t="shared" si="0"/>
        <v>-</v>
      </c>
    </row>
    <row r="34" spans="1:6" ht="13.2">
      <c r="A34" s="35" t="s">
        <v>47</v>
      </c>
      <c r="B34" s="36" t="s">
        <v>30</v>
      </c>
      <c r="C34" s="37" t="s">
        <v>405</v>
      </c>
      <c r="D34" s="38">
        <v>1446100</v>
      </c>
      <c r="E34" s="38">
        <v>118146.94</v>
      </c>
      <c r="F34" s="39">
        <f t="shared" si="0"/>
        <v>1327953.06</v>
      </c>
    </row>
    <row r="35" spans="1:6" ht="13.2">
      <c r="A35" s="35" t="s">
        <v>48</v>
      </c>
      <c r="B35" s="36" t="s">
        <v>30</v>
      </c>
      <c r="C35" s="37" t="s">
        <v>406</v>
      </c>
      <c r="D35" s="38">
        <v>139200</v>
      </c>
      <c r="E35" s="38">
        <v>3207.88</v>
      </c>
      <c r="F35" s="39">
        <f t="shared" si="0"/>
        <v>135992.12</v>
      </c>
    </row>
    <row r="36" spans="1:6" ht="49.2" customHeight="1">
      <c r="A36" s="35" t="s">
        <v>49</v>
      </c>
      <c r="B36" s="36" t="s">
        <v>30</v>
      </c>
      <c r="C36" s="37" t="s">
        <v>407</v>
      </c>
      <c r="D36" s="38">
        <v>139200</v>
      </c>
      <c r="E36" s="38">
        <v>3207.88</v>
      </c>
      <c r="F36" s="39">
        <f t="shared" si="0"/>
        <v>135992.12</v>
      </c>
    </row>
    <row r="37" spans="1:6" ht="73.650000000000006" customHeight="1">
      <c r="A37" s="35" t="s">
        <v>50</v>
      </c>
      <c r="B37" s="36" t="s">
        <v>30</v>
      </c>
      <c r="C37" s="37" t="s">
        <v>408</v>
      </c>
      <c r="D37" s="38" t="s">
        <v>39</v>
      </c>
      <c r="E37" s="38">
        <v>2846.48</v>
      </c>
      <c r="F37" s="39" t="str">
        <f t="shared" si="0"/>
        <v>-</v>
      </c>
    </row>
    <row r="38" spans="1:6" ht="61.5" customHeight="1">
      <c r="A38" s="35" t="s">
        <v>51</v>
      </c>
      <c r="B38" s="36" t="s">
        <v>30</v>
      </c>
      <c r="C38" s="37" t="s">
        <v>409</v>
      </c>
      <c r="D38" s="38" t="s">
        <v>39</v>
      </c>
      <c r="E38" s="38">
        <v>361.4</v>
      </c>
      <c r="F38" s="39" t="str">
        <f t="shared" si="0"/>
        <v>-</v>
      </c>
    </row>
    <row r="39" spans="1:6" ht="13.2">
      <c r="A39" s="35" t="s">
        <v>52</v>
      </c>
      <c r="B39" s="36" t="s">
        <v>30</v>
      </c>
      <c r="C39" s="37" t="s">
        <v>410</v>
      </c>
      <c r="D39" s="38">
        <v>1306900</v>
      </c>
      <c r="E39" s="38">
        <v>114939.06</v>
      </c>
      <c r="F39" s="39">
        <f t="shared" si="0"/>
        <v>1191960.94</v>
      </c>
    </row>
    <row r="40" spans="1:6" ht="13.2">
      <c r="A40" s="35" t="s">
        <v>53</v>
      </c>
      <c r="B40" s="36" t="s">
        <v>30</v>
      </c>
      <c r="C40" s="37" t="s">
        <v>411</v>
      </c>
      <c r="D40" s="38">
        <v>438800</v>
      </c>
      <c r="E40" s="38">
        <v>99546.5</v>
      </c>
      <c r="F40" s="39">
        <f t="shared" si="0"/>
        <v>339253.5</v>
      </c>
    </row>
    <row r="41" spans="1:6" ht="36.9" customHeight="1">
      <c r="A41" s="35" t="s">
        <v>54</v>
      </c>
      <c r="B41" s="36" t="s">
        <v>30</v>
      </c>
      <c r="C41" s="37" t="s">
        <v>412</v>
      </c>
      <c r="D41" s="38">
        <v>438800</v>
      </c>
      <c r="E41" s="38">
        <v>99546.5</v>
      </c>
      <c r="F41" s="39">
        <f t="shared" si="0"/>
        <v>339253.5</v>
      </c>
    </row>
    <row r="42" spans="1:6" ht="13.2">
      <c r="A42" s="35" t="s">
        <v>55</v>
      </c>
      <c r="B42" s="36" t="s">
        <v>30</v>
      </c>
      <c r="C42" s="37" t="s">
        <v>413</v>
      </c>
      <c r="D42" s="38">
        <v>868100</v>
      </c>
      <c r="E42" s="38">
        <v>15392.56</v>
      </c>
      <c r="F42" s="39">
        <f t="shared" si="0"/>
        <v>852707.44</v>
      </c>
    </row>
    <row r="43" spans="1:6" ht="36.9" customHeight="1">
      <c r="A43" s="35" t="s">
        <v>56</v>
      </c>
      <c r="B43" s="36" t="s">
        <v>30</v>
      </c>
      <c r="C43" s="37" t="s">
        <v>414</v>
      </c>
      <c r="D43" s="38">
        <v>868100</v>
      </c>
      <c r="E43" s="38">
        <v>15392.56</v>
      </c>
      <c r="F43" s="39">
        <f t="shared" si="0"/>
        <v>852707.44</v>
      </c>
    </row>
    <row r="44" spans="1:6" ht="24.6" customHeight="1">
      <c r="A44" s="35" t="s">
        <v>57</v>
      </c>
      <c r="B44" s="36" t="s">
        <v>30</v>
      </c>
      <c r="C44" s="37" t="s">
        <v>415</v>
      </c>
      <c r="D44" s="38">
        <v>8800</v>
      </c>
      <c r="E44" s="38">
        <v>4760</v>
      </c>
      <c r="F44" s="39">
        <f t="shared" si="0"/>
        <v>4040</v>
      </c>
    </row>
    <row r="45" spans="1:6" ht="13.2">
      <c r="A45" s="35" t="s">
        <v>58</v>
      </c>
      <c r="B45" s="36" t="s">
        <v>30</v>
      </c>
      <c r="C45" s="37" t="s">
        <v>416</v>
      </c>
      <c r="D45" s="38">
        <v>8800</v>
      </c>
      <c r="E45" s="38">
        <v>4760</v>
      </c>
      <c r="F45" s="39">
        <f t="shared" si="0"/>
        <v>4040</v>
      </c>
    </row>
    <row r="46" spans="1:6" ht="36.9" customHeight="1">
      <c r="A46" s="35" t="s">
        <v>59</v>
      </c>
      <c r="B46" s="36" t="s">
        <v>30</v>
      </c>
      <c r="C46" s="37" t="s">
        <v>417</v>
      </c>
      <c r="D46" s="38">
        <v>8800</v>
      </c>
      <c r="E46" s="38">
        <v>4760</v>
      </c>
      <c r="F46" s="39">
        <f t="shared" si="0"/>
        <v>4040</v>
      </c>
    </row>
    <row r="47" spans="1:6" ht="36.9" customHeight="1">
      <c r="A47" s="35" t="s">
        <v>60</v>
      </c>
      <c r="B47" s="36" t="s">
        <v>30</v>
      </c>
      <c r="C47" s="37" t="s">
        <v>418</v>
      </c>
      <c r="D47" s="38">
        <v>8800</v>
      </c>
      <c r="E47" s="38">
        <v>4760</v>
      </c>
      <c r="F47" s="39">
        <f t="shared" si="0"/>
        <v>4040</v>
      </c>
    </row>
    <row r="48" spans="1:6" ht="13.2">
      <c r="A48" s="35" t="s">
        <v>61</v>
      </c>
      <c r="B48" s="36" t="s">
        <v>30</v>
      </c>
      <c r="C48" s="37" t="s">
        <v>419</v>
      </c>
      <c r="D48" s="38">
        <v>7300</v>
      </c>
      <c r="E48" s="38">
        <v>289.20999999999998</v>
      </c>
      <c r="F48" s="39">
        <f t="shared" si="0"/>
        <v>7010.79</v>
      </c>
    </row>
    <row r="49" spans="1:6" ht="36.9" customHeight="1">
      <c r="A49" s="35" t="s">
        <v>62</v>
      </c>
      <c r="B49" s="36" t="s">
        <v>30</v>
      </c>
      <c r="C49" s="37" t="s">
        <v>420</v>
      </c>
      <c r="D49" s="38">
        <v>7300</v>
      </c>
      <c r="E49" s="38" t="s">
        <v>39</v>
      </c>
      <c r="F49" s="39">
        <f t="shared" si="0"/>
        <v>7300</v>
      </c>
    </row>
    <row r="50" spans="1:6" ht="49.2" customHeight="1">
      <c r="A50" s="35" t="s">
        <v>63</v>
      </c>
      <c r="B50" s="36" t="s">
        <v>30</v>
      </c>
      <c r="C50" s="37" t="s">
        <v>421</v>
      </c>
      <c r="D50" s="38">
        <v>7300</v>
      </c>
      <c r="E50" s="38" t="s">
        <v>39</v>
      </c>
      <c r="F50" s="39">
        <f t="shared" si="0"/>
        <v>7300</v>
      </c>
    </row>
    <row r="51" spans="1:6" ht="121.5" customHeight="1">
      <c r="A51" s="40" t="s">
        <v>64</v>
      </c>
      <c r="B51" s="36" t="s">
        <v>30</v>
      </c>
      <c r="C51" s="37" t="s">
        <v>422</v>
      </c>
      <c r="D51" s="38" t="s">
        <v>39</v>
      </c>
      <c r="E51" s="38">
        <v>289.20999999999998</v>
      </c>
      <c r="F51" s="39" t="str">
        <f t="shared" si="0"/>
        <v>-</v>
      </c>
    </row>
    <row r="52" spans="1:6" ht="13.2">
      <c r="A52" s="35" t="s">
        <v>65</v>
      </c>
      <c r="B52" s="36" t="s">
        <v>30</v>
      </c>
      <c r="C52" s="37" t="s">
        <v>423</v>
      </c>
      <c r="D52" s="38">
        <v>8327300</v>
      </c>
      <c r="E52" s="38">
        <v>2401795.4700000002</v>
      </c>
      <c r="F52" s="39">
        <f t="shared" si="0"/>
        <v>5925504.5299999993</v>
      </c>
    </row>
    <row r="53" spans="1:6" ht="36.9" customHeight="1">
      <c r="A53" s="35" t="s">
        <v>66</v>
      </c>
      <c r="B53" s="36" t="s">
        <v>30</v>
      </c>
      <c r="C53" s="37" t="s">
        <v>424</v>
      </c>
      <c r="D53" s="38">
        <v>8327300</v>
      </c>
      <c r="E53" s="38">
        <v>2401795.4700000002</v>
      </c>
      <c r="F53" s="39">
        <f t="shared" si="0"/>
        <v>5925504.5299999993</v>
      </c>
    </row>
    <row r="54" spans="1:6" ht="24.6" customHeight="1">
      <c r="A54" s="35" t="s">
        <v>67</v>
      </c>
      <c r="B54" s="36" t="s">
        <v>30</v>
      </c>
      <c r="C54" s="37" t="s">
        <v>425</v>
      </c>
      <c r="D54" s="38">
        <v>7193800</v>
      </c>
      <c r="E54" s="38">
        <v>2158100</v>
      </c>
      <c r="F54" s="39">
        <f t="shared" si="0"/>
        <v>5035700</v>
      </c>
    </row>
    <row r="55" spans="1:6" ht="49.2" customHeight="1">
      <c r="A55" s="35" t="s">
        <v>68</v>
      </c>
      <c r="B55" s="36" t="s">
        <v>30</v>
      </c>
      <c r="C55" s="37" t="s">
        <v>426</v>
      </c>
      <c r="D55" s="38">
        <v>7193800</v>
      </c>
      <c r="E55" s="38">
        <v>2158100</v>
      </c>
      <c r="F55" s="39">
        <f t="shared" si="0"/>
        <v>5035700</v>
      </c>
    </row>
    <row r="56" spans="1:6" ht="36.9" customHeight="1">
      <c r="A56" s="35" t="s">
        <v>69</v>
      </c>
      <c r="B56" s="36" t="s">
        <v>30</v>
      </c>
      <c r="C56" s="37" t="s">
        <v>427</v>
      </c>
      <c r="D56" s="38">
        <v>7193800</v>
      </c>
      <c r="E56" s="38">
        <v>2158100</v>
      </c>
      <c r="F56" s="39">
        <f t="shared" si="0"/>
        <v>5035700</v>
      </c>
    </row>
    <row r="57" spans="1:6" ht="24.6" customHeight="1">
      <c r="A57" s="35" t="s">
        <v>70</v>
      </c>
      <c r="B57" s="36" t="s">
        <v>30</v>
      </c>
      <c r="C57" s="37" t="s">
        <v>428</v>
      </c>
      <c r="D57" s="38">
        <v>240400</v>
      </c>
      <c r="E57" s="38">
        <v>37948.43</v>
      </c>
      <c r="F57" s="39">
        <f t="shared" si="0"/>
        <v>202451.57</v>
      </c>
    </row>
    <row r="58" spans="1:6" ht="36.9" customHeight="1">
      <c r="A58" s="35" t="s">
        <v>71</v>
      </c>
      <c r="B58" s="36" t="s">
        <v>30</v>
      </c>
      <c r="C58" s="37" t="s">
        <v>429</v>
      </c>
      <c r="D58" s="38">
        <v>200</v>
      </c>
      <c r="E58" s="38">
        <v>200</v>
      </c>
      <c r="F58" s="39" t="str">
        <f t="shared" si="0"/>
        <v>-</v>
      </c>
    </row>
    <row r="59" spans="1:6" ht="36.9" customHeight="1">
      <c r="A59" s="35" t="s">
        <v>72</v>
      </c>
      <c r="B59" s="36" t="s">
        <v>30</v>
      </c>
      <c r="C59" s="37" t="s">
        <v>430</v>
      </c>
      <c r="D59" s="38">
        <v>200</v>
      </c>
      <c r="E59" s="38">
        <v>200</v>
      </c>
      <c r="F59" s="39" t="str">
        <f t="shared" si="0"/>
        <v>-</v>
      </c>
    </row>
    <row r="60" spans="1:6" ht="36.9" customHeight="1">
      <c r="A60" s="35" t="s">
        <v>73</v>
      </c>
      <c r="B60" s="36" t="s">
        <v>30</v>
      </c>
      <c r="C60" s="37" t="s">
        <v>431</v>
      </c>
      <c r="D60" s="38">
        <v>240200</v>
      </c>
      <c r="E60" s="38">
        <v>37748.43</v>
      </c>
      <c r="F60" s="39">
        <f t="shared" si="0"/>
        <v>202451.57</v>
      </c>
    </row>
    <row r="61" spans="1:6" ht="49.2" customHeight="1">
      <c r="A61" s="35" t="s">
        <v>74</v>
      </c>
      <c r="B61" s="36" t="s">
        <v>30</v>
      </c>
      <c r="C61" s="37" t="s">
        <v>432</v>
      </c>
      <c r="D61" s="38">
        <v>240200</v>
      </c>
      <c r="E61" s="38">
        <v>37748.43</v>
      </c>
      <c r="F61" s="39">
        <f t="shared" si="0"/>
        <v>202451.57</v>
      </c>
    </row>
    <row r="62" spans="1:6" ht="13.2">
      <c r="A62" s="35" t="s">
        <v>75</v>
      </c>
      <c r="B62" s="36" t="s">
        <v>30</v>
      </c>
      <c r="C62" s="37" t="s">
        <v>433</v>
      </c>
      <c r="D62" s="38">
        <v>893100</v>
      </c>
      <c r="E62" s="38">
        <v>205747.04</v>
      </c>
      <c r="F62" s="39">
        <f t="shared" si="0"/>
        <v>687352.96</v>
      </c>
    </row>
    <row r="63" spans="1:6" ht="61.5" customHeight="1">
      <c r="A63" s="35" t="s">
        <v>76</v>
      </c>
      <c r="B63" s="36" t="s">
        <v>30</v>
      </c>
      <c r="C63" s="37" t="s">
        <v>434</v>
      </c>
      <c r="D63" s="38">
        <v>893100</v>
      </c>
      <c r="E63" s="38">
        <v>205747.04</v>
      </c>
      <c r="F63" s="39">
        <f t="shared" si="0"/>
        <v>687352.96</v>
      </c>
    </row>
    <row r="64" spans="1:6" ht="73.650000000000006" customHeight="1">
      <c r="A64" s="35" t="s">
        <v>77</v>
      </c>
      <c r="B64" s="36" t="s">
        <v>30</v>
      </c>
      <c r="C64" s="37" t="s">
        <v>435</v>
      </c>
      <c r="D64" s="38">
        <v>893100</v>
      </c>
      <c r="E64" s="38">
        <v>205747.04</v>
      </c>
      <c r="F64" s="39">
        <f t="shared" si="0"/>
        <v>687352.96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topLeftCell="A117" workbookViewId="0">
      <selection activeCell="D188" sqref="D18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21" t="s">
        <v>78</v>
      </c>
      <c r="B2" s="121"/>
      <c r="C2" s="121"/>
      <c r="D2" s="121"/>
      <c r="E2" s="1"/>
      <c r="F2" s="14" t="s">
        <v>79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28" t="s">
        <v>20</v>
      </c>
      <c r="B4" s="109" t="s">
        <v>21</v>
      </c>
      <c r="C4" s="126" t="s">
        <v>80</v>
      </c>
      <c r="D4" s="112" t="s">
        <v>23</v>
      </c>
      <c r="E4" s="131" t="s">
        <v>24</v>
      </c>
      <c r="F4" s="118" t="s">
        <v>25</v>
      </c>
    </row>
    <row r="5" spans="1:6" ht="5.4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5" customHeight="1">
      <c r="A9" s="129"/>
      <c r="B9" s="110"/>
      <c r="C9" s="127"/>
      <c r="D9" s="113"/>
      <c r="E9" s="132"/>
      <c r="F9" s="119"/>
    </row>
    <row r="10" spans="1:6" ht="4.2" hidden="1" customHeight="1">
      <c r="A10" s="129"/>
      <c r="B10" s="110"/>
      <c r="C10" s="45"/>
      <c r="D10" s="113"/>
      <c r="E10" s="46"/>
      <c r="F10" s="47"/>
    </row>
    <row r="11" spans="1:6" ht="13.2" hidden="1" customHeight="1">
      <c r="A11" s="130"/>
      <c r="B11" s="111"/>
      <c r="C11" s="48"/>
      <c r="D11" s="11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81</v>
      </c>
      <c r="B13" s="53" t="s">
        <v>82</v>
      </c>
      <c r="C13" s="54" t="s">
        <v>83</v>
      </c>
      <c r="D13" s="55">
        <v>10633950</v>
      </c>
      <c r="E13" s="56">
        <v>2007747.72</v>
      </c>
      <c r="F13" s="57">
        <f>IF(OR(D13="-",IF(E13="-",0,E13)&gt;=IF(D13="-",0,D13)),"-",IF(D13="-",0,D13)-IF(E13="-",0,E13))</f>
        <v>8626202.2799999993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82</v>
      </c>
      <c r="C15" s="27" t="s">
        <v>84</v>
      </c>
      <c r="D15" s="28">
        <v>10633950</v>
      </c>
      <c r="E15" s="65">
        <v>2007747.72</v>
      </c>
      <c r="F15" s="66">
        <f t="shared" ref="F15:F46" si="0">IF(OR(D15="-",IF(E15="-",0,E15)&gt;=IF(D15="-",0,D15)),"-",IF(D15="-",0,D15)-IF(E15="-",0,E15))</f>
        <v>8626202.2799999993</v>
      </c>
    </row>
    <row r="16" spans="1:6" ht="13.2">
      <c r="A16" s="52" t="s">
        <v>85</v>
      </c>
      <c r="B16" s="53" t="s">
        <v>82</v>
      </c>
      <c r="C16" s="54" t="s">
        <v>86</v>
      </c>
      <c r="D16" s="55">
        <v>5384450</v>
      </c>
      <c r="E16" s="56">
        <v>886539.24</v>
      </c>
      <c r="F16" s="57">
        <f t="shared" si="0"/>
        <v>4497910.76</v>
      </c>
    </row>
    <row r="17" spans="1:6" ht="49.2" customHeight="1">
      <c r="A17" s="25" t="s">
        <v>87</v>
      </c>
      <c r="B17" s="64" t="s">
        <v>82</v>
      </c>
      <c r="C17" s="27" t="s">
        <v>88</v>
      </c>
      <c r="D17" s="28">
        <v>4909350</v>
      </c>
      <c r="E17" s="65">
        <v>856098.24</v>
      </c>
      <c r="F17" s="66">
        <f t="shared" si="0"/>
        <v>4053251.76</v>
      </c>
    </row>
    <row r="18" spans="1:6" ht="36.9" customHeight="1">
      <c r="A18" s="25" t="s">
        <v>89</v>
      </c>
      <c r="B18" s="64" t="s">
        <v>82</v>
      </c>
      <c r="C18" s="27" t="s">
        <v>90</v>
      </c>
      <c r="D18" s="28">
        <v>4909150</v>
      </c>
      <c r="E18" s="65">
        <v>855898.24</v>
      </c>
      <c r="F18" s="66">
        <f t="shared" si="0"/>
        <v>4053251.76</v>
      </c>
    </row>
    <row r="19" spans="1:6" ht="24.6" customHeight="1">
      <c r="A19" s="25" t="s">
        <v>91</v>
      </c>
      <c r="B19" s="64" t="s">
        <v>82</v>
      </c>
      <c r="C19" s="27" t="s">
        <v>92</v>
      </c>
      <c r="D19" s="28">
        <v>4909150</v>
      </c>
      <c r="E19" s="65">
        <v>855898.24</v>
      </c>
      <c r="F19" s="66">
        <f t="shared" si="0"/>
        <v>4053251.76</v>
      </c>
    </row>
    <row r="20" spans="1:6" ht="86.1" customHeight="1">
      <c r="A20" s="67" t="s">
        <v>93</v>
      </c>
      <c r="B20" s="64" t="s">
        <v>82</v>
      </c>
      <c r="C20" s="27" t="s">
        <v>94</v>
      </c>
      <c r="D20" s="28">
        <v>4149750</v>
      </c>
      <c r="E20" s="65">
        <v>730285.93</v>
      </c>
      <c r="F20" s="66">
        <f t="shared" si="0"/>
        <v>3419464.07</v>
      </c>
    </row>
    <row r="21" spans="1:6" ht="61.5" customHeight="1">
      <c r="A21" s="52" t="s">
        <v>95</v>
      </c>
      <c r="B21" s="53" t="s">
        <v>82</v>
      </c>
      <c r="C21" s="54" t="s">
        <v>96</v>
      </c>
      <c r="D21" s="55">
        <v>4149750</v>
      </c>
      <c r="E21" s="56">
        <v>730285.93</v>
      </c>
      <c r="F21" s="57">
        <f t="shared" si="0"/>
        <v>3419464.07</v>
      </c>
    </row>
    <row r="22" spans="1:6" ht="24.6" customHeight="1">
      <c r="A22" s="25" t="s">
        <v>97</v>
      </c>
      <c r="B22" s="64" t="s">
        <v>82</v>
      </c>
      <c r="C22" s="27" t="s">
        <v>98</v>
      </c>
      <c r="D22" s="28">
        <v>4149750</v>
      </c>
      <c r="E22" s="65">
        <v>730285.93</v>
      </c>
      <c r="F22" s="66">
        <f t="shared" si="0"/>
        <v>3419464.07</v>
      </c>
    </row>
    <row r="23" spans="1:6" ht="24.6" customHeight="1">
      <c r="A23" s="25" t="s">
        <v>99</v>
      </c>
      <c r="B23" s="64" t="s">
        <v>82</v>
      </c>
      <c r="C23" s="27" t="s">
        <v>100</v>
      </c>
      <c r="D23" s="28">
        <v>3029600</v>
      </c>
      <c r="E23" s="65">
        <v>593095.26</v>
      </c>
      <c r="F23" s="66">
        <f t="shared" si="0"/>
        <v>2436504.7400000002</v>
      </c>
    </row>
    <row r="24" spans="1:6" ht="36.9" customHeight="1">
      <c r="A24" s="25" t="s">
        <v>101</v>
      </c>
      <c r="B24" s="64" t="s">
        <v>82</v>
      </c>
      <c r="C24" s="27" t="s">
        <v>102</v>
      </c>
      <c r="D24" s="28">
        <v>221300</v>
      </c>
      <c r="E24" s="65" t="s">
        <v>39</v>
      </c>
      <c r="F24" s="66">
        <f t="shared" si="0"/>
        <v>221300</v>
      </c>
    </row>
    <row r="25" spans="1:6" ht="49.2" customHeight="1">
      <c r="A25" s="25" t="s">
        <v>103</v>
      </c>
      <c r="B25" s="64" t="s">
        <v>82</v>
      </c>
      <c r="C25" s="27" t="s">
        <v>104</v>
      </c>
      <c r="D25" s="28">
        <v>898850</v>
      </c>
      <c r="E25" s="65">
        <v>137190.67000000001</v>
      </c>
      <c r="F25" s="66">
        <f t="shared" si="0"/>
        <v>761659.33</v>
      </c>
    </row>
    <row r="26" spans="1:6" ht="86.1" customHeight="1">
      <c r="A26" s="67" t="s">
        <v>105</v>
      </c>
      <c r="B26" s="64" t="s">
        <v>82</v>
      </c>
      <c r="C26" s="27" t="s">
        <v>106</v>
      </c>
      <c r="D26" s="28">
        <v>759400</v>
      </c>
      <c r="E26" s="65">
        <v>125612.31</v>
      </c>
      <c r="F26" s="66">
        <f t="shared" si="0"/>
        <v>633787.68999999994</v>
      </c>
    </row>
    <row r="27" spans="1:6" ht="24.6" customHeight="1">
      <c r="A27" s="52" t="s">
        <v>107</v>
      </c>
      <c r="B27" s="53" t="s">
        <v>82</v>
      </c>
      <c r="C27" s="54" t="s">
        <v>108</v>
      </c>
      <c r="D27" s="55">
        <v>759400</v>
      </c>
      <c r="E27" s="56">
        <v>125612.31</v>
      </c>
      <c r="F27" s="57">
        <f t="shared" si="0"/>
        <v>633787.68999999994</v>
      </c>
    </row>
    <row r="28" spans="1:6" ht="36.9" customHeight="1">
      <c r="A28" s="25" t="s">
        <v>109</v>
      </c>
      <c r="B28" s="64" t="s">
        <v>82</v>
      </c>
      <c r="C28" s="27" t="s">
        <v>110</v>
      </c>
      <c r="D28" s="28">
        <v>759400</v>
      </c>
      <c r="E28" s="65">
        <v>125612.31</v>
      </c>
      <c r="F28" s="66">
        <f t="shared" si="0"/>
        <v>633787.68999999994</v>
      </c>
    </row>
    <row r="29" spans="1:6" ht="36.9" customHeight="1">
      <c r="A29" s="25" t="s">
        <v>111</v>
      </c>
      <c r="B29" s="64" t="s">
        <v>82</v>
      </c>
      <c r="C29" s="27" t="s">
        <v>112</v>
      </c>
      <c r="D29" s="28">
        <v>717300</v>
      </c>
      <c r="E29" s="65">
        <v>116135.45</v>
      </c>
      <c r="F29" s="66">
        <f t="shared" si="0"/>
        <v>601164.55000000005</v>
      </c>
    </row>
    <row r="30" spans="1:6" ht="13.2">
      <c r="A30" s="25" t="s">
        <v>113</v>
      </c>
      <c r="B30" s="64" t="s">
        <v>82</v>
      </c>
      <c r="C30" s="27" t="s">
        <v>114</v>
      </c>
      <c r="D30" s="28">
        <v>42100</v>
      </c>
      <c r="E30" s="65">
        <v>9476.86</v>
      </c>
      <c r="F30" s="66">
        <f t="shared" si="0"/>
        <v>32623.14</v>
      </c>
    </row>
    <row r="31" spans="1:6" ht="24.6" customHeight="1">
      <c r="A31" s="25" t="s">
        <v>115</v>
      </c>
      <c r="B31" s="64" t="s">
        <v>82</v>
      </c>
      <c r="C31" s="27" t="s">
        <v>116</v>
      </c>
      <c r="D31" s="28">
        <v>200</v>
      </c>
      <c r="E31" s="65">
        <v>200</v>
      </c>
      <c r="F31" s="66" t="str">
        <f t="shared" si="0"/>
        <v>-</v>
      </c>
    </row>
    <row r="32" spans="1:6" ht="13.2">
      <c r="A32" s="25" t="s">
        <v>117</v>
      </c>
      <c r="B32" s="64" t="s">
        <v>82</v>
      </c>
      <c r="C32" s="27" t="s">
        <v>118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119</v>
      </c>
      <c r="B33" s="64" t="s">
        <v>82</v>
      </c>
      <c r="C33" s="27" t="s">
        <v>120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>
      <c r="A34" s="52" t="s">
        <v>107</v>
      </c>
      <c r="B34" s="53" t="s">
        <v>82</v>
      </c>
      <c r="C34" s="54" t="s">
        <v>121</v>
      </c>
      <c r="D34" s="55">
        <v>200</v>
      </c>
      <c r="E34" s="56">
        <v>200</v>
      </c>
      <c r="F34" s="57" t="str">
        <f t="shared" si="0"/>
        <v>-</v>
      </c>
    </row>
    <row r="35" spans="1:6" ht="36.9" customHeight="1">
      <c r="A35" s="25" t="s">
        <v>109</v>
      </c>
      <c r="B35" s="64" t="s">
        <v>82</v>
      </c>
      <c r="C35" s="27" t="s">
        <v>122</v>
      </c>
      <c r="D35" s="28">
        <v>200</v>
      </c>
      <c r="E35" s="65">
        <v>200</v>
      </c>
      <c r="F35" s="66" t="str">
        <f t="shared" si="0"/>
        <v>-</v>
      </c>
    </row>
    <row r="36" spans="1:6" ht="36.9" customHeight="1">
      <c r="A36" s="25" t="s">
        <v>111</v>
      </c>
      <c r="B36" s="64" t="s">
        <v>82</v>
      </c>
      <c r="C36" s="27" t="s">
        <v>123</v>
      </c>
      <c r="D36" s="28">
        <v>200</v>
      </c>
      <c r="E36" s="65">
        <v>200</v>
      </c>
      <c r="F36" s="66" t="str">
        <f t="shared" si="0"/>
        <v>-</v>
      </c>
    </row>
    <row r="37" spans="1:6" ht="13.2">
      <c r="A37" s="25" t="s">
        <v>124</v>
      </c>
      <c r="B37" s="64" t="s">
        <v>82</v>
      </c>
      <c r="C37" s="27" t="s">
        <v>125</v>
      </c>
      <c r="D37" s="28">
        <v>312600</v>
      </c>
      <c r="E37" s="65" t="s">
        <v>39</v>
      </c>
      <c r="F37" s="66">
        <f t="shared" si="0"/>
        <v>312600</v>
      </c>
    </row>
    <row r="38" spans="1:6" ht="24.6" customHeight="1">
      <c r="A38" s="25" t="s">
        <v>115</v>
      </c>
      <c r="B38" s="64" t="s">
        <v>82</v>
      </c>
      <c r="C38" s="27" t="s">
        <v>126</v>
      </c>
      <c r="D38" s="28">
        <v>312600</v>
      </c>
      <c r="E38" s="65" t="s">
        <v>39</v>
      </c>
      <c r="F38" s="66">
        <f t="shared" si="0"/>
        <v>312600</v>
      </c>
    </row>
    <row r="39" spans="1:6" ht="13.2">
      <c r="A39" s="25" t="s">
        <v>117</v>
      </c>
      <c r="B39" s="64" t="s">
        <v>82</v>
      </c>
      <c r="C39" s="27" t="s">
        <v>127</v>
      </c>
      <c r="D39" s="28">
        <v>312600</v>
      </c>
      <c r="E39" s="65" t="s">
        <v>39</v>
      </c>
      <c r="F39" s="66">
        <f t="shared" si="0"/>
        <v>312600</v>
      </c>
    </row>
    <row r="40" spans="1:6" ht="61.5" customHeight="1">
      <c r="A40" s="25" t="s">
        <v>128</v>
      </c>
      <c r="B40" s="64" t="s">
        <v>82</v>
      </c>
      <c r="C40" s="27" t="s">
        <v>129</v>
      </c>
      <c r="D40" s="28">
        <v>312600</v>
      </c>
      <c r="E40" s="65" t="s">
        <v>39</v>
      </c>
      <c r="F40" s="66">
        <f t="shared" si="0"/>
        <v>312600</v>
      </c>
    </row>
    <row r="41" spans="1:6" ht="13.2">
      <c r="A41" s="52" t="s">
        <v>130</v>
      </c>
      <c r="B41" s="53" t="s">
        <v>82</v>
      </c>
      <c r="C41" s="54" t="s">
        <v>131</v>
      </c>
      <c r="D41" s="55">
        <v>312600</v>
      </c>
      <c r="E41" s="56" t="s">
        <v>39</v>
      </c>
      <c r="F41" s="57">
        <f t="shared" si="0"/>
        <v>312600</v>
      </c>
    </row>
    <row r="42" spans="1:6" ht="13.2">
      <c r="A42" s="25" t="s">
        <v>132</v>
      </c>
      <c r="B42" s="64" t="s">
        <v>82</v>
      </c>
      <c r="C42" s="27" t="s">
        <v>133</v>
      </c>
      <c r="D42" s="28">
        <v>312600</v>
      </c>
      <c r="E42" s="65" t="s">
        <v>39</v>
      </c>
      <c r="F42" s="66">
        <f t="shared" si="0"/>
        <v>312600</v>
      </c>
    </row>
    <row r="43" spans="1:6" ht="13.2">
      <c r="A43" s="25" t="s">
        <v>134</v>
      </c>
      <c r="B43" s="64" t="s">
        <v>82</v>
      </c>
      <c r="C43" s="27" t="s">
        <v>135</v>
      </c>
      <c r="D43" s="28">
        <v>10000</v>
      </c>
      <c r="E43" s="65" t="s">
        <v>39</v>
      </c>
      <c r="F43" s="66">
        <f t="shared" si="0"/>
        <v>10000</v>
      </c>
    </row>
    <row r="44" spans="1:6" ht="24.6" customHeight="1">
      <c r="A44" s="25" t="s">
        <v>115</v>
      </c>
      <c r="B44" s="64" t="s">
        <v>82</v>
      </c>
      <c r="C44" s="27" t="s">
        <v>136</v>
      </c>
      <c r="D44" s="28">
        <v>10000</v>
      </c>
      <c r="E44" s="65" t="s">
        <v>39</v>
      </c>
      <c r="F44" s="66">
        <f t="shared" si="0"/>
        <v>10000</v>
      </c>
    </row>
    <row r="45" spans="1:6" ht="13.2">
      <c r="A45" s="25" t="s">
        <v>137</v>
      </c>
      <c r="B45" s="64" t="s">
        <v>82</v>
      </c>
      <c r="C45" s="27" t="s">
        <v>138</v>
      </c>
      <c r="D45" s="28">
        <v>10000</v>
      </c>
      <c r="E45" s="65" t="s">
        <v>39</v>
      </c>
      <c r="F45" s="66">
        <f t="shared" si="0"/>
        <v>10000</v>
      </c>
    </row>
    <row r="46" spans="1:6" ht="61.5" customHeight="1">
      <c r="A46" s="25" t="s">
        <v>139</v>
      </c>
      <c r="B46" s="64" t="s">
        <v>82</v>
      </c>
      <c r="C46" s="27" t="s">
        <v>140</v>
      </c>
      <c r="D46" s="28">
        <v>10000</v>
      </c>
      <c r="E46" s="65" t="s">
        <v>39</v>
      </c>
      <c r="F46" s="66">
        <f t="shared" si="0"/>
        <v>10000</v>
      </c>
    </row>
    <row r="47" spans="1:6" ht="13.2">
      <c r="A47" s="52" t="s">
        <v>130</v>
      </c>
      <c r="B47" s="53" t="s">
        <v>82</v>
      </c>
      <c r="C47" s="54" t="s">
        <v>141</v>
      </c>
      <c r="D47" s="55">
        <v>10000</v>
      </c>
      <c r="E47" s="56" t="s">
        <v>39</v>
      </c>
      <c r="F47" s="57">
        <f t="shared" ref="F47:F78" si="1">IF(OR(D47="-",IF(E47="-",0,E47)&gt;=IF(D47="-",0,D47)),"-",IF(D47="-",0,D47)-IF(E47="-",0,E47))</f>
        <v>10000</v>
      </c>
    </row>
    <row r="48" spans="1:6" ht="13.2">
      <c r="A48" s="25" t="s">
        <v>142</v>
      </c>
      <c r="B48" s="64" t="s">
        <v>82</v>
      </c>
      <c r="C48" s="27" t="s">
        <v>143</v>
      </c>
      <c r="D48" s="28">
        <v>10000</v>
      </c>
      <c r="E48" s="65" t="s">
        <v>39</v>
      </c>
      <c r="F48" s="66">
        <f t="shared" si="1"/>
        <v>10000</v>
      </c>
    </row>
    <row r="49" spans="1:6" ht="13.2">
      <c r="A49" s="25" t="s">
        <v>144</v>
      </c>
      <c r="B49" s="64" t="s">
        <v>82</v>
      </c>
      <c r="C49" s="27" t="s">
        <v>145</v>
      </c>
      <c r="D49" s="28">
        <v>152500</v>
      </c>
      <c r="E49" s="65">
        <v>30441</v>
      </c>
      <c r="F49" s="66">
        <f t="shared" si="1"/>
        <v>122059</v>
      </c>
    </row>
    <row r="50" spans="1:6" ht="36.9" customHeight="1">
      <c r="A50" s="25" t="s">
        <v>89</v>
      </c>
      <c r="B50" s="64" t="s">
        <v>82</v>
      </c>
      <c r="C50" s="27" t="s">
        <v>146</v>
      </c>
      <c r="D50" s="28">
        <v>18500</v>
      </c>
      <c r="E50" s="65">
        <v>4441</v>
      </c>
      <c r="F50" s="66">
        <f t="shared" si="1"/>
        <v>14059</v>
      </c>
    </row>
    <row r="51" spans="1:6" ht="24.6" customHeight="1">
      <c r="A51" s="25" t="s">
        <v>91</v>
      </c>
      <c r="B51" s="64" t="s">
        <v>82</v>
      </c>
      <c r="C51" s="27" t="s">
        <v>147</v>
      </c>
      <c r="D51" s="28">
        <v>18500</v>
      </c>
      <c r="E51" s="65">
        <v>4441</v>
      </c>
      <c r="F51" s="66">
        <f t="shared" si="1"/>
        <v>14059</v>
      </c>
    </row>
    <row r="52" spans="1:6" ht="73.650000000000006" customHeight="1">
      <c r="A52" s="25" t="s">
        <v>148</v>
      </c>
      <c r="B52" s="64" t="s">
        <v>82</v>
      </c>
      <c r="C52" s="27" t="s">
        <v>149</v>
      </c>
      <c r="D52" s="28">
        <v>18500</v>
      </c>
      <c r="E52" s="65">
        <v>4441</v>
      </c>
      <c r="F52" s="66">
        <f t="shared" si="1"/>
        <v>14059</v>
      </c>
    </row>
    <row r="53" spans="1:6" ht="13.2">
      <c r="A53" s="52" t="s">
        <v>130</v>
      </c>
      <c r="B53" s="53" t="s">
        <v>82</v>
      </c>
      <c r="C53" s="54" t="s">
        <v>150</v>
      </c>
      <c r="D53" s="55">
        <v>18500</v>
      </c>
      <c r="E53" s="56">
        <v>4441</v>
      </c>
      <c r="F53" s="57">
        <f t="shared" si="1"/>
        <v>14059</v>
      </c>
    </row>
    <row r="54" spans="1:6" ht="13.2">
      <c r="A54" s="25" t="s">
        <v>151</v>
      </c>
      <c r="B54" s="64" t="s">
        <v>82</v>
      </c>
      <c r="C54" s="27" t="s">
        <v>152</v>
      </c>
      <c r="D54" s="28">
        <v>18500</v>
      </c>
      <c r="E54" s="65">
        <v>4441</v>
      </c>
      <c r="F54" s="66">
        <f t="shared" si="1"/>
        <v>14059</v>
      </c>
    </row>
    <row r="55" spans="1:6" ht="24.6" customHeight="1">
      <c r="A55" s="25" t="s">
        <v>153</v>
      </c>
      <c r="B55" s="64" t="s">
        <v>82</v>
      </c>
      <c r="C55" s="27" t="s">
        <v>154</v>
      </c>
      <c r="D55" s="28">
        <v>13000</v>
      </c>
      <c r="E55" s="65">
        <v>3253</v>
      </c>
      <c r="F55" s="66">
        <f t="shared" si="1"/>
        <v>9747</v>
      </c>
    </row>
    <row r="56" spans="1:6" ht="13.2">
      <c r="A56" s="25" t="s">
        <v>155</v>
      </c>
      <c r="B56" s="64" t="s">
        <v>82</v>
      </c>
      <c r="C56" s="27" t="s">
        <v>156</v>
      </c>
      <c r="D56" s="28">
        <v>2000</v>
      </c>
      <c r="E56" s="65">
        <v>1188</v>
      </c>
      <c r="F56" s="66">
        <f t="shared" si="1"/>
        <v>812</v>
      </c>
    </row>
    <row r="57" spans="1:6" ht="13.2">
      <c r="A57" s="25" t="s">
        <v>157</v>
      </c>
      <c r="B57" s="64" t="s">
        <v>82</v>
      </c>
      <c r="C57" s="27" t="s">
        <v>158</v>
      </c>
      <c r="D57" s="28">
        <v>3500</v>
      </c>
      <c r="E57" s="65" t="s">
        <v>39</v>
      </c>
      <c r="F57" s="66">
        <f t="shared" si="1"/>
        <v>3500</v>
      </c>
    </row>
    <row r="58" spans="1:6" ht="24.6" customHeight="1">
      <c r="A58" s="25" t="s">
        <v>159</v>
      </c>
      <c r="B58" s="64" t="s">
        <v>82</v>
      </c>
      <c r="C58" s="27" t="s">
        <v>160</v>
      </c>
      <c r="D58" s="28">
        <v>74000</v>
      </c>
      <c r="E58" s="65">
        <v>26000</v>
      </c>
      <c r="F58" s="66">
        <f t="shared" si="1"/>
        <v>48000</v>
      </c>
    </row>
    <row r="59" spans="1:6" ht="36.9" customHeight="1">
      <c r="A59" s="25" t="s">
        <v>161</v>
      </c>
      <c r="B59" s="64" t="s">
        <v>82</v>
      </c>
      <c r="C59" s="27" t="s">
        <v>162</v>
      </c>
      <c r="D59" s="28">
        <v>74000</v>
      </c>
      <c r="E59" s="65">
        <v>26000</v>
      </c>
      <c r="F59" s="66">
        <f t="shared" si="1"/>
        <v>48000</v>
      </c>
    </row>
    <row r="60" spans="1:6" ht="123" customHeight="1">
      <c r="A60" s="67" t="s">
        <v>163</v>
      </c>
      <c r="B60" s="64" t="s">
        <v>82</v>
      </c>
      <c r="C60" s="27" t="s">
        <v>164</v>
      </c>
      <c r="D60" s="28">
        <v>54000</v>
      </c>
      <c r="E60" s="65">
        <v>6000</v>
      </c>
      <c r="F60" s="66">
        <f t="shared" si="1"/>
        <v>48000</v>
      </c>
    </row>
    <row r="61" spans="1:6" ht="24.6" customHeight="1">
      <c r="A61" s="52" t="s">
        <v>107</v>
      </c>
      <c r="B61" s="53" t="s">
        <v>82</v>
      </c>
      <c r="C61" s="54" t="s">
        <v>165</v>
      </c>
      <c r="D61" s="55">
        <v>54000</v>
      </c>
      <c r="E61" s="56">
        <v>6000</v>
      </c>
      <c r="F61" s="57">
        <f t="shared" si="1"/>
        <v>48000</v>
      </c>
    </row>
    <row r="62" spans="1:6" ht="36.9" customHeight="1">
      <c r="A62" s="25" t="s">
        <v>109</v>
      </c>
      <c r="B62" s="64" t="s">
        <v>82</v>
      </c>
      <c r="C62" s="27" t="s">
        <v>166</v>
      </c>
      <c r="D62" s="28">
        <v>54000</v>
      </c>
      <c r="E62" s="65">
        <v>6000</v>
      </c>
      <c r="F62" s="66">
        <f t="shared" si="1"/>
        <v>48000</v>
      </c>
    </row>
    <row r="63" spans="1:6" ht="36.9" customHeight="1">
      <c r="A63" s="25" t="s">
        <v>111</v>
      </c>
      <c r="B63" s="64" t="s">
        <v>82</v>
      </c>
      <c r="C63" s="27" t="s">
        <v>167</v>
      </c>
      <c r="D63" s="28">
        <v>54000</v>
      </c>
      <c r="E63" s="65">
        <v>6000</v>
      </c>
      <c r="F63" s="66">
        <f t="shared" si="1"/>
        <v>48000</v>
      </c>
    </row>
    <row r="64" spans="1:6" ht="73.650000000000006" customHeight="1">
      <c r="A64" s="67" t="s">
        <v>168</v>
      </c>
      <c r="B64" s="64" t="s">
        <v>82</v>
      </c>
      <c r="C64" s="27" t="s">
        <v>169</v>
      </c>
      <c r="D64" s="28">
        <v>20000</v>
      </c>
      <c r="E64" s="65">
        <v>20000</v>
      </c>
      <c r="F64" s="66" t="str">
        <f t="shared" si="1"/>
        <v>-</v>
      </c>
    </row>
    <row r="65" spans="1:6" ht="13.2">
      <c r="A65" s="52" t="s">
        <v>130</v>
      </c>
      <c r="B65" s="53" t="s">
        <v>82</v>
      </c>
      <c r="C65" s="54" t="s">
        <v>170</v>
      </c>
      <c r="D65" s="55">
        <v>20000</v>
      </c>
      <c r="E65" s="56">
        <v>20000</v>
      </c>
      <c r="F65" s="57" t="str">
        <f t="shared" si="1"/>
        <v>-</v>
      </c>
    </row>
    <row r="66" spans="1:6" ht="13.2">
      <c r="A66" s="25" t="s">
        <v>151</v>
      </c>
      <c r="B66" s="64" t="s">
        <v>82</v>
      </c>
      <c r="C66" s="27" t="s">
        <v>171</v>
      </c>
      <c r="D66" s="28">
        <v>20000</v>
      </c>
      <c r="E66" s="65">
        <v>20000</v>
      </c>
      <c r="F66" s="66" t="str">
        <f t="shared" si="1"/>
        <v>-</v>
      </c>
    </row>
    <row r="67" spans="1:6" ht="13.2">
      <c r="A67" s="25" t="s">
        <v>157</v>
      </c>
      <c r="B67" s="64" t="s">
        <v>82</v>
      </c>
      <c r="C67" s="27" t="s">
        <v>172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>
      <c r="A68" s="25" t="s">
        <v>173</v>
      </c>
      <c r="B68" s="64" t="s">
        <v>82</v>
      </c>
      <c r="C68" s="27" t="s">
        <v>174</v>
      </c>
      <c r="D68" s="28">
        <v>10000</v>
      </c>
      <c r="E68" s="65" t="s">
        <v>39</v>
      </c>
      <c r="F68" s="66">
        <f t="shared" si="1"/>
        <v>10000</v>
      </c>
    </row>
    <row r="69" spans="1:6" ht="73.650000000000006" customHeight="1">
      <c r="A69" s="25" t="s">
        <v>175</v>
      </c>
      <c r="B69" s="64" t="s">
        <v>82</v>
      </c>
      <c r="C69" s="27" t="s">
        <v>176</v>
      </c>
      <c r="D69" s="28">
        <v>10000</v>
      </c>
      <c r="E69" s="65" t="s">
        <v>39</v>
      </c>
      <c r="F69" s="66">
        <f t="shared" si="1"/>
        <v>10000</v>
      </c>
    </row>
    <row r="70" spans="1:6" ht="98.4" customHeight="1">
      <c r="A70" s="67" t="s">
        <v>177</v>
      </c>
      <c r="B70" s="64" t="s">
        <v>82</v>
      </c>
      <c r="C70" s="27" t="s">
        <v>178</v>
      </c>
      <c r="D70" s="28">
        <v>10000</v>
      </c>
      <c r="E70" s="65" t="s">
        <v>39</v>
      </c>
      <c r="F70" s="66">
        <f t="shared" si="1"/>
        <v>10000</v>
      </c>
    </row>
    <row r="71" spans="1:6" ht="24.6" customHeight="1">
      <c r="A71" s="52" t="s">
        <v>107</v>
      </c>
      <c r="B71" s="53" t="s">
        <v>82</v>
      </c>
      <c r="C71" s="54" t="s">
        <v>179</v>
      </c>
      <c r="D71" s="55">
        <v>10000</v>
      </c>
      <c r="E71" s="56" t="s">
        <v>39</v>
      </c>
      <c r="F71" s="57">
        <f t="shared" si="1"/>
        <v>10000</v>
      </c>
    </row>
    <row r="72" spans="1:6" ht="36.9" customHeight="1">
      <c r="A72" s="25" t="s">
        <v>109</v>
      </c>
      <c r="B72" s="64" t="s">
        <v>82</v>
      </c>
      <c r="C72" s="27" t="s">
        <v>180</v>
      </c>
      <c r="D72" s="28">
        <v>10000</v>
      </c>
      <c r="E72" s="65" t="s">
        <v>39</v>
      </c>
      <c r="F72" s="66">
        <f t="shared" si="1"/>
        <v>10000</v>
      </c>
    </row>
    <row r="73" spans="1:6" ht="36.9" customHeight="1">
      <c r="A73" s="25" t="s">
        <v>111</v>
      </c>
      <c r="B73" s="64" t="s">
        <v>82</v>
      </c>
      <c r="C73" s="27" t="s">
        <v>181</v>
      </c>
      <c r="D73" s="28">
        <v>10000</v>
      </c>
      <c r="E73" s="65" t="s">
        <v>39</v>
      </c>
      <c r="F73" s="66">
        <f t="shared" si="1"/>
        <v>10000</v>
      </c>
    </row>
    <row r="74" spans="1:6" ht="24.6" customHeight="1">
      <c r="A74" s="25" t="s">
        <v>115</v>
      </c>
      <c r="B74" s="64" t="s">
        <v>82</v>
      </c>
      <c r="C74" s="27" t="s">
        <v>182</v>
      </c>
      <c r="D74" s="28">
        <v>50000</v>
      </c>
      <c r="E74" s="65" t="s">
        <v>39</v>
      </c>
      <c r="F74" s="66">
        <f t="shared" si="1"/>
        <v>50000</v>
      </c>
    </row>
    <row r="75" spans="1:6" ht="13.2">
      <c r="A75" s="25" t="s">
        <v>117</v>
      </c>
      <c r="B75" s="64" t="s">
        <v>82</v>
      </c>
      <c r="C75" s="27" t="s">
        <v>183</v>
      </c>
      <c r="D75" s="28">
        <v>50000</v>
      </c>
      <c r="E75" s="65" t="s">
        <v>39</v>
      </c>
      <c r="F75" s="66">
        <f t="shared" si="1"/>
        <v>50000</v>
      </c>
    </row>
    <row r="76" spans="1:6" ht="73.650000000000006" customHeight="1">
      <c r="A76" s="67" t="s">
        <v>184</v>
      </c>
      <c r="B76" s="64" t="s">
        <v>82</v>
      </c>
      <c r="C76" s="27" t="s">
        <v>185</v>
      </c>
      <c r="D76" s="28">
        <v>50000</v>
      </c>
      <c r="E76" s="65" t="s">
        <v>39</v>
      </c>
      <c r="F76" s="66">
        <f t="shared" si="1"/>
        <v>50000</v>
      </c>
    </row>
    <row r="77" spans="1:6" ht="24.6" customHeight="1">
      <c r="A77" s="52" t="s">
        <v>107</v>
      </c>
      <c r="B77" s="53" t="s">
        <v>82</v>
      </c>
      <c r="C77" s="54" t="s">
        <v>186</v>
      </c>
      <c r="D77" s="55">
        <v>50000</v>
      </c>
      <c r="E77" s="56" t="s">
        <v>39</v>
      </c>
      <c r="F77" s="57">
        <f t="shared" si="1"/>
        <v>50000</v>
      </c>
    </row>
    <row r="78" spans="1:6" ht="36.9" customHeight="1">
      <c r="A78" s="25" t="s">
        <v>109</v>
      </c>
      <c r="B78" s="64" t="s">
        <v>82</v>
      </c>
      <c r="C78" s="27" t="s">
        <v>187</v>
      </c>
      <c r="D78" s="28">
        <v>50000</v>
      </c>
      <c r="E78" s="65" t="s">
        <v>39</v>
      </c>
      <c r="F78" s="66">
        <f t="shared" si="1"/>
        <v>50000</v>
      </c>
    </row>
    <row r="79" spans="1:6" ht="36.9" customHeight="1">
      <c r="A79" s="25" t="s">
        <v>111</v>
      </c>
      <c r="B79" s="64" t="s">
        <v>82</v>
      </c>
      <c r="C79" s="27" t="s">
        <v>188</v>
      </c>
      <c r="D79" s="28">
        <v>50000</v>
      </c>
      <c r="E79" s="65" t="s">
        <v>39</v>
      </c>
      <c r="F79" s="66">
        <f t="shared" ref="F79:F110" si="2">IF(OR(D79="-",IF(E79="-",0,E79)&gt;=IF(D79="-",0,D79)),"-",IF(D79="-",0,D79)-IF(E79="-",0,E79))</f>
        <v>50000</v>
      </c>
    </row>
    <row r="80" spans="1:6" ht="13.2">
      <c r="A80" s="52" t="s">
        <v>189</v>
      </c>
      <c r="B80" s="53" t="s">
        <v>82</v>
      </c>
      <c r="C80" s="54" t="s">
        <v>190</v>
      </c>
      <c r="D80" s="55">
        <v>240200</v>
      </c>
      <c r="E80" s="56">
        <v>37748.43</v>
      </c>
      <c r="F80" s="57">
        <f t="shared" si="2"/>
        <v>202451.57</v>
      </c>
    </row>
    <row r="81" spans="1:6" ht="13.2">
      <c r="A81" s="25" t="s">
        <v>191</v>
      </c>
      <c r="B81" s="64" t="s">
        <v>82</v>
      </c>
      <c r="C81" s="27" t="s">
        <v>192</v>
      </c>
      <c r="D81" s="28">
        <v>240200</v>
      </c>
      <c r="E81" s="65">
        <v>37748.43</v>
      </c>
      <c r="F81" s="66">
        <f t="shared" si="2"/>
        <v>202451.57</v>
      </c>
    </row>
    <row r="82" spans="1:6" ht="24.6" customHeight="1">
      <c r="A82" s="25" t="s">
        <v>115</v>
      </c>
      <c r="B82" s="64" t="s">
        <v>82</v>
      </c>
      <c r="C82" s="27" t="s">
        <v>193</v>
      </c>
      <c r="D82" s="28">
        <v>240200</v>
      </c>
      <c r="E82" s="65">
        <v>37748.43</v>
      </c>
      <c r="F82" s="66">
        <f t="shared" si="2"/>
        <v>202451.57</v>
      </c>
    </row>
    <row r="83" spans="1:6" ht="13.2">
      <c r="A83" s="25" t="s">
        <v>117</v>
      </c>
      <c r="B83" s="64" t="s">
        <v>82</v>
      </c>
      <c r="C83" s="27" t="s">
        <v>194</v>
      </c>
      <c r="D83" s="28">
        <v>240200</v>
      </c>
      <c r="E83" s="65">
        <v>37748.43</v>
      </c>
      <c r="F83" s="66">
        <f t="shared" si="2"/>
        <v>202451.57</v>
      </c>
    </row>
    <row r="84" spans="1:6" ht="61.5" customHeight="1">
      <c r="A84" s="25" t="s">
        <v>195</v>
      </c>
      <c r="B84" s="64" t="s">
        <v>82</v>
      </c>
      <c r="C84" s="27" t="s">
        <v>196</v>
      </c>
      <c r="D84" s="28">
        <v>240200</v>
      </c>
      <c r="E84" s="65">
        <v>37748.43</v>
      </c>
      <c r="F84" s="66">
        <f t="shared" si="2"/>
        <v>202451.57</v>
      </c>
    </row>
    <row r="85" spans="1:6" ht="61.5" customHeight="1">
      <c r="A85" s="52" t="s">
        <v>95</v>
      </c>
      <c r="B85" s="53" t="s">
        <v>82</v>
      </c>
      <c r="C85" s="54" t="s">
        <v>197</v>
      </c>
      <c r="D85" s="55">
        <v>215500</v>
      </c>
      <c r="E85" s="56">
        <v>37748.43</v>
      </c>
      <c r="F85" s="57">
        <f t="shared" si="2"/>
        <v>177751.57</v>
      </c>
    </row>
    <row r="86" spans="1:6" ht="24.6" customHeight="1">
      <c r="A86" s="25" t="s">
        <v>97</v>
      </c>
      <c r="B86" s="64" t="s">
        <v>82</v>
      </c>
      <c r="C86" s="27" t="s">
        <v>198</v>
      </c>
      <c r="D86" s="28">
        <v>215500</v>
      </c>
      <c r="E86" s="65">
        <v>37748.43</v>
      </c>
      <c r="F86" s="66">
        <f t="shared" si="2"/>
        <v>177751.57</v>
      </c>
    </row>
    <row r="87" spans="1:6" ht="24.6" customHeight="1">
      <c r="A87" s="25" t="s">
        <v>99</v>
      </c>
      <c r="B87" s="64" t="s">
        <v>82</v>
      </c>
      <c r="C87" s="27" t="s">
        <v>199</v>
      </c>
      <c r="D87" s="28">
        <v>165500</v>
      </c>
      <c r="E87" s="65">
        <v>30584</v>
      </c>
      <c r="F87" s="66">
        <f t="shared" si="2"/>
        <v>134916</v>
      </c>
    </row>
    <row r="88" spans="1:6" ht="49.2" customHeight="1">
      <c r="A88" s="25" t="s">
        <v>103</v>
      </c>
      <c r="B88" s="64" t="s">
        <v>82</v>
      </c>
      <c r="C88" s="27" t="s">
        <v>200</v>
      </c>
      <c r="D88" s="28">
        <v>50000</v>
      </c>
      <c r="E88" s="65">
        <v>7164.43</v>
      </c>
      <c r="F88" s="66">
        <f t="shared" si="2"/>
        <v>42835.57</v>
      </c>
    </row>
    <row r="89" spans="1:6" ht="24.6" customHeight="1">
      <c r="A89" s="52" t="s">
        <v>107</v>
      </c>
      <c r="B89" s="53" t="s">
        <v>82</v>
      </c>
      <c r="C89" s="54" t="s">
        <v>201</v>
      </c>
      <c r="D89" s="55">
        <v>24700</v>
      </c>
      <c r="E89" s="56" t="s">
        <v>39</v>
      </c>
      <c r="F89" s="57">
        <f t="shared" si="2"/>
        <v>24700</v>
      </c>
    </row>
    <row r="90" spans="1:6" ht="36.9" customHeight="1">
      <c r="A90" s="25" t="s">
        <v>109</v>
      </c>
      <c r="B90" s="64" t="s">
        <v>82</v>
      </c>
      <c r="C90" s="27" t="s">
        <v>202</v>
      </c>
      <c r="D90" s="28">
        <v>24700</v>
      </c>
      <c r="E90" s="65" t="s">
        <v>39</v>
      </c>
      <c r="F90" s="66">
        <f t="shared" si="2"/>
        <v>24700</v>
      </c>
    </row>
    <row r="91" spans="1:6" ht="36.9" customHeight="1">
      <c r="A91" s="25" t="s">
        <v>111</v>
      </c>
      <c r="B91" s="64" t="s">
        <v>82</v>
      </c>
      <c r="C91" s="27" t="s">
        <v>203</v>
      </c>
      <c r="D91" s="28">
        <v>24700</v>
      </c>
      <c r="E91" s="65" t="s">
        <v>39</v>
      </c>
      <c r="F91" s="66">
        <f t="shared" si="2"/>
        <v>24700</v>
      </c>
    </row>
    <row r="92" spans="1:6" ht="24.6" customHeight="1">
      <c r="A92" s="52" t="s">
        <v>204</v>
      </c>
      <c r="B92" s="53" t="s">
        <v>82</v>
      </c>
      <c r="C92" s="54" t="s">
        <v>205</v>
      </c>
      <c r="D92" s="55">
        <v>25000</v>
      </c>
      <c r="E92" s="56" t="s">
        <v>39</v>
      </c>
      <c r="F92" s="57">
        <f t="shared" si="2"/>
        <v>25000</v>
      </c>
    </row>
    <row r="93" spans="1:6" ht="13.2">
      <c r="A93" s="25" t="s">
        <v>206</v>
      </c>
      <c r="B93" s="64" t="s">
        <v>82</v>
      </c>
      <c r="C93" s="27" t="s">
        <v>207</v>
      </c>
      <c r="D93" s="28">
        <v>25000</v>
      </c>
      <c r="E93" s="65" t="s">
        <v>39</v>
      </c>
      <c r="F93" s="66">
        <f t="shared" si="2"/>
        <v>25000</v>
      </c>
    </row>
    <row r="94" spans="1:6" ht="61.5" customHeight="1">
      <c r="A94" s="25" t="s">
        <v>173</v>
      </c>
      <c r="B94" s="64" t="s">
        <v>82</v>
      </c>
      <c r="C94" s="27" t="s">
        <v>208</v>
      </c>
      <c r="D94" s="28">
        <v>25000</v>
      </c>
      <c r="E94" s="65" t="s">
        <v>39</v>
      </c>
      <c r="F94" s="66">
        <f t="shared" si="2"/>
        <v>25000</v>
      </c>
    </row>
    <row r="95" spans="1:6" ht="13.2">
      <c r="A95" s="25" t="s">
        <v>209</v>
      </c>
      <c r="B95" s="64" t="s">
        <v>82</v>
      </c>
      <c r="C95" s="27" t="s">
        <v>210</v>
      </c>
      <c r="D95" s="28">
        <v>15000</v>
      </c>
      <c r="E95" s="65" t="s">
        <v>39</v>
      </c>
      <c r="F95" s="66">
        <f t="shared" si="2"/>
        <v>15000</v>
      </c>
    </row>
    <row r="96" spans="1:6" ht="98.4" customHeight="1">
      <c r="A96" s="67" t="s">
        <v>211</v>
      </c>
      <c r="B96" s="64" t="s">
        <v>82</v>
      </c>
      <c r="C96" s="27" t="s">
        <v>212</v>
      </c>
      <c r="D96" s="28">
        <v>15000</v>
      </c>
      <c r="E96" s="65" t="s">
        <v>39</v>
      </c>
      <c r="F96" s="66">
        <f t="shared" si="2"/>
        <v>15000</v>
      </c>
    </row>
    <row r="97" spans="1:6" ht="24.6" customHeight="1">
      <c r="A97" s="52" t="s">
        <v>107</v>
      </c>
      <c r="B97" s="53" t="s">
        <v>82</v>
      </c>
      <c r="C97" s="54" t="s">
        <v>213</v>
      </c>
      <c r="D97" s="55">
        <v>15000</v>
      </c>
      <c r="E97" s="56" t="s">
        <v>39</v>
      </c>
      <c r="F97" s="57">
        <f t="shared" si="2"/>
        <v>15000</v>
      </c>
    </row>
    <row r="98" spans="1:6" ht="36.9" customHeight="1">
      <c r="A98" s="25" t="s">
        <v>109</v>
      </c>
      <c r="B98" s="64" t="s">
        <v>82</v>
      </c>
      <c r="C98" s="27" t="s">
        <v>214</v>
      </c>
      <c r="D98" s="28">
        <v>15000</v>
      </c>
      <c r="E98" s="65" t="s">
        <v>39</v>
      </c>
      <c r="F98" s="66">
        <f t="shared" si="2"/>
        <v>15000</v>
      </c>
    </row>
    <row r="99" spans="1:6" ht="36.9" customHeight="1">
      <c r="A99" s="25" t="s">
        <v>111</v>
      </c>
      <c r="B99" s="64" t="s">
        <v>82</v>
      </c>
      <c r="C99" s="27" t="s">
        <v>215</v>
      </c>
      <c r="D99" s="28">
        <v>15000</v>
      </c>
      <c r="E99" s="65" t="s">
        <v>39</v>
      </c>
      <c r="F99" s="66">
        <f t="shared" si="2"/>
        <v>15000</v>
      </c>
    </row>
    <row r="100" spans="1:6" ht="73.650000000000006" customHeight="1">
      <c r="A100" s="67" t="s">
        <v>216</v>
      </c>
      <c r="B100" s="64" t="s">
        <v>82</v>
      </c>
      <c r="C100" s="27" t="s">
        <v>217</v>
      </c>
      <c r="D100" s="28">
        <v>10000</v>
      </c>
      <c r="E100" s="65" t="s">
        <v>39</v>
      </c>
      <c r="F100" s="66">
        <f t="shared" si="2"/>
        <v>10000</v>
      </c>
    </row>
    <row r="101" spans="1:6" ht="98.4" customHeight="1">
      <c r="A101" s="67" t="s">
        <v>218</v>
      </c>
      <c r="B101" s="64" t="s">
        <v>82</v>
      </c>
      <c r="C101" s="27" t="s">
        <v>219</v>
      </c>
      <c r="D101" s="28">
        <v>10000</v>
      </c>
      <c r="E101" s="65" t="s">
        <v>39</v>
      </c>
      <c r="F101" s="66">
        <f t="shared" si="2"/>
        <v>10000</v>
      </c>
    </row>
    <row r="102" spans="1:6" ht="24.6" customHeight="1">
      <c r="A102" s="52" t="s">
        <v>107</v>
      </c>
      <c r="B102" s="53" t="s">
        <v>82</v>
      </c>
      <c r="C102" s="54" t="s">
        <v>220</v>
      </c>
      <c r="D102" s="55">
        <v>10000</v>
      </c>
      <c r="E102" s="56" t="s">
        <v>39</v>
      </c>
      <c r="F102" s="57">
        <f t="shared" si="2"/>
        <v>10000</v>
      </c>
    </row>
    <row r="103" spans="1:6" ht="36.9" customHeight="1">
      <c r="A103" s="25" t="s">
        <v>109</v>
      </c>
      <c r="B103" s="64" t="s">
        <v>82</v>
      </c>
      <c r="C103" s="27" t="s">
        <v>221</v>
      </c>
      <c r="D103" s="28">
        <v>10000</v>
      </c>
      <c r="E103" s="65" t="s">
        <v>39</v>
      </c>
      <c r="F103" s="66">
        <f t="shared" si="2"/>
        <v>10000</v>
      </c>
    </row>
    <row r="104" spans="1:6" ht="36.9" customHeight="1">
      <c r="A104" s="25" t="s">
        <v>111</v>
      </c>
      <c r="B104" s="64" t="s">
        <v>82</v>
      </c>
      <c r="C104" s="27" t="s">
        <v>222</v>
      </c>
      <c r="D104" s="28">
        <v>10000</v>
      </c>
      <c r="E104" s="65" t="s">
        <v>39</v>
      </c>
      <c r="F104" s="66">
        <f t="shared" si="2"/>
        <v>10000</v>
      </c>
    </row>
    <row r="105" spans="1:6" ht="13.2">
      <c r="A105" s="52" t="s">
        <v>223</v>
      </c>
      <c r="B105" s="53" t="s">
        <v>82</v>
      </c>
      <c r="C105" s="54" t="s">
        <v>224</v>
      </c>
      <c r="D105" s="55">
        <v>839000</v>
      </c>
      <c r="E105" s="56">
        <v>192228.54</v>
      </c>
      <c r="F105" s="57">
        <f t="shared" si="2"/>
        <v>646771.46</v>
      </c>
    </row>
    <row r="106" spans="1:6" ht="13.2">
      <c r="A106" s="25" t="s">
        <v>225</v>
      </c>
      <c r="B106" s="64" t="s">
        <v>82</v>
      </c>
      <c r="C106" s="27" t="s">
        <v>226</v>
      </c>
      <c r="D106" s="28">
        <v>839000</v>
      </c>
      <c r="E106" s="65">
        <v>192228.54</v>
      </c>
      <c r="F106" s="66">
        <f t="shared" si="2"/>
        <v>646771.46</v>
      </c>
    </row>
    <row r="107" spans="1:6" ht="24.6" customHeight="1">
      <c r="A107" s="25" t="s">
        <v>227</v>
      </c>
      <c r="B107" s="64" t="s">
        <v>82</v>
      </c>
      <c r="C107" s="27" t="s">
        <v>228</v>
      </c>
      <c r="D107" s="28">
        <v>839000</v>
      </c>
      <c r="E107" s="65">
        <v>192228.54</v>
      </c>
      <c r="F107" s="66">
        <f t="shared" si="2"/>
        <v>646771.46</v>
      </c>
    </row>
    <row r="108" spans="1:6" ht="36.9" customHeight="1">
      <c r="A108" s="25" t="s">
        <v>229</v>
      </c>
      <c r="B108" s="64" t="s">
        <v>82</v>
      </c>
      <c r="C108" s="27" t="s">
        <v>230</v>
      </c>
      <c r="D108" s="28">
        <v>689000</v>
      </c>
      <c r="E108" s="65">
        <v>192228.54</v>
      </c>
      <c r="F108" s="66">
        <f t="shared" si="2"/>
        <v>496771.45999999996</v>
      </c>
    </row>
    <row r="109" spans="1:6" ht="98.4" customHeight="1">
      <c r="A109" s="67" t="s">
        <v>231</v>
      </c>
      <c r="B109" s="64" t="s">
        <v>82</v>
      </c>
      <c r="C109" s="27" t="s">
        <v>232</v>
      </c>
      <c r="D109" s="28">
        <v>689000</v>
      </c>
      <c r="E109" s="65">
        <v>192228.54</v>
      </c>
      <c r="F109" s="66">
        <f t="shared" si="2"/>
        <v>496771.45999999996</v>
      </c>
    </row>
    <row r="110" spans="1:6" ht="24.6" customHeight="1">
      <c r="A110" s="52" t="s">
        <v>107</v>
      </c>
      <c r="B110" s="53" t="s">
        <v>82</v>
      </c>
      <c r="C110" s="54" t="s">
        <v>233</v>
      </c>
      <c r="D110" s="55">
        <v>689000</v>
      </c>
      <c r="E110" s="56">
        <v>192228.54</v>
      </c>
      <c r="F110" s="57">
        <f t="shared" si="2"/>
        <v>496771.45999999996</v>
      </c>
    </row>
    <row r="111" spans="1:6" ht="36.9" customHeight="1">
      <c r="A111" s="25" t="s">
        <v>109</v>
      </c>
      <c r="B111" s="64" t="s">
        <v>82</v>
      </c>
      <c r="C111" s="27" t="s">
        <v>234</v>
      </c>
      <c r="D111" s="28">
        <v>689000</v>
      </c>
      <c r="E111" s="65">
        <v>192228.54</v>
      </c>
      <c r="F111" s="66">
        <f t="shared" ref="F111:F142" si="3">IF(OR(D111="-",IF(E111="-",0,E111)&gt;=IF(D111="-",0,D111)),"-",IF(D111="-",0,D111)-IF(E111="-",0,E111))</f>
        <v>496771.45999999996</v>
      </c>
    </row>
    <row r="112" spans="1:6" ht="36.9" customHeight="1">
      <c r="A112" s="25" t="s">
        <v>111</v>
      </c>
      <c r="B112" s="64" t="s">
        <v>82</v>
      </c>
      <c r="C112" s="27" t="s">
        <v>235</v>
      </c>
      <c r="D112" s="28">
        <v>689000</v>
      </c>
      <c r="E112" s="65">
        <v>192228.54</v>
      </c>
      <c r="F112" s="66">
        <f t="shared" si="3"/>
        <v>496771.45999999996</v>
      </c>
    </row>
    <row r="113" spans="1:6" ht="36.9" customHeight="1">
      <c r="A113" s="25" t="s">
        <v>236</v>
      </c>
      <c r="B113" s="64" t="s">
        <v>82</v>
      </c>
      <c r="C113" s="27" t="s">
        <v>237</v>
      </c>
      <c r="D113" s="28">
        <v>150000</v>
      </c>
      <c r="E113" s="65" t="s">
        <v>39</v>
      </c>
      <c r="F113" s="66">
        <f t="shared" si="3"/>
        <v>150000</v>
      </c>
    </row>
    <row r="114" spans="1:6" ht="73.650000000000006" customHeight="1">
      <c r="A114" s="25" t="s">
        <v>238</v>
      </c>
      <c r="B114" s="64" t="s">
        <v>82</v>
      </c>
      <c r="C114" s="27" t="s">
        <v>239</v>
      </c>
      <c r="D114" s="28">
        <v>150000</v>
      </c>
      <c r="E114" s="65" t="s">
        <v>39</v>
      </c>
      <c r="F114" s="66">
        <f t="shared" si="3"/>
        <v>150000</v>
      </c>
    </row>
    <row r="115" spans="1:6" ht="24.6" customHeight="1">
      <c r="A115" s="52" t="s">
        <v>107</v>
      </c>
      <c r="B115" s="53" t="s">
        <v>82</v>
      </c>
      <c r="C115" s="54" t="s">
        <v>240</v>
      </c>
      <c r="D115" s="55">
        <v>150000</v>
      </c>
      <c r="E115" s="56" t="s">
        <v>39</v>
      </c>
      <c r="F115" s="57">
        <f t="shared" si="3"/>
        <v>150000</v>
      </c>
    </row>
    <row r="116" spans="1:6" ht="36.9" customHeight="1">
      <c r="A116" s="25" t="s">
        <v>109</v>
      </c>
      <c r="B116" s="64" t="s">
        <v>82</v>
      </c>
      <c r="C116" s="27" t="s">
        <v>241</v>
      </c>
      <c r="D116" s="28">
        <v>150000</v>
      </c>
      <c r="E116" s="65" t="s">
        <v>39</v>
      </c>
      <c r="F116" s="66">
        <f t="shared" si="3"/>
        <v>150000</v>
      </c>
    </row>
    <row r="117" spans="1:6" ht="36.9" customHeight="1">
      <c r="A117" s="25" t="s">
        <v>111</v>
      </c>
      <c r="B117" s="64" t="s">
        <v>82</v>
      </c>
      <c r="C117" s="27" t="s">
        <v>242</v>
      </c>
      <c r="D117" s="28">
        <v>150000</v>
      </c>
      <c r="E117" s="65" t="s">
        <v>39</v>
      </c>
      <c r="F117" s="66">
        <f t="shared" si="3"/>
        <v>150000</v>
      </c>
    </row>
    <row r="118" spans="1:6" ht="13.2">
      <c r="A118" s="52" t="s">
        <v>243</v>
      </c>
      <c r="B118" s="53" t="s">
        <v>82</v>
      </c>
      <c r="C118" s="54" t="s">
        <v>244</v>
      </c>
      <c r="D118" s="55">
        <v>2089600</v>
      </c>
      <c r="E118" s="56">
        <v>456304.9</v>
      </c>
      <c r="F118" s="57">
        <f t="shared" si="3"/>
        <v>1633295.1</v>
      </c>
    </row>
    <row r="119" spans="1:6" ht="13.2">
      <c r="A119" s="25" t="s">
        <v>245</v>
      </c>
      <c r="B119" s="64" t="s">
        <v>82</v>
      </c>
      <c r="C119" s="27" t="s">
        <v>246</v>
      </c>
      <c r="D119" s="28">
        <v>30000</v>
      </c>
      <c r="E119" s="65">
        <v>6961.75</v>
      </c>
      <c r="F119" s="66">
        <f t="shared" si="3"/>
        <v>23038.25</v>
      </c>
    </row>
    <row r="120" spans="1:6" ht="36.9" customHeight="1">
      <c r="A120" s="25" t="s">
        <v>247</v>
      </c>
      <c r="B120" s="64" t="s">
        <v>82</v>
      </c>
      <c r="C120" s="27" t="s">
        <v>248</v>
      </c>
      <c r="D120" s="28">
        <v>30000</v>
      </c>
      <c r="E120" s="65">
        <v>6961.75</v>
      </c>
      <c r="F120" s="66">
        <f t="shared" si="3"/>
        <v>23038.25</v>
      </c>
    </row>
    <row r="121" spans="1:6" ht="24.6" customHeight="1">
      <c r="A121" s="25" t="s">
        <v>249</v>
      </c>
      <c r="B121" s="64" t="s">
        <v>82</v>
      </c>
      <c r="C121" s="27" t="s">
        <v>250</v>
      </c>
      <c r="D121" s="28">
        <v>30000</v>
      </c>
      <c r="E121" s="65">
        <v>6961.75</v>
      </c>
      <c r="F121" s="66">
        <f t="shared" si="3"/>
        <v>23038.25</v>
      </c>
    </row>
    <row r="122" spans="1:6" ht="98.4" customHeight="1">
      <c r="A122" s="67" t="s">
        <v>251</v>
      </c>
      <c r="B122" s="64" t="s">
        <v>82</v>
      </c>
      <c r="C122" s="27" t="s">
        <v>252</v>
      </c>
      <c r="D122" s="28">
        <v>30000</v>
      </c>
      <c r="E122" s="65">
        <v>6961.75</v>
      </c>
      <c r="F122" s="66">
        <f t="shared" si="3"/>
        <v>23038.25</v>
      </c>
    </row>
    <row r="123" spans="1:6" ht="24.6" customHeight="1">
      <c r="A123" s="52" t="s">
        <v>107</v>
      </c>
      <c r="B123" s="53" t="s">
        <v>82</v>
      </c>
      <c r="C123" s="54" t="s">
        <v>253</v>
      </c>
      <c r="D123" s="55">
        <v>30000</v>
      </c>
      <c r="E123" s="56">
        <v>6961.75</v>
      </c>
      <c r="F123" s="57">
        <f t="shared" si="3"/>
        <v>23038.25</v>
      </c>
    </row>
    <row r="124" spans="1:6" ht="36.9" customHeight="1">
      <c r="A124" s="25" t="s">
        <v>109</v>
      </c>
      <c r="B124" s="64" t="s">
        <v>82</v>
      </c>
      <c r="C124" s="27" t="s">
        <v>254</v>
      </c>
      <c r="D124" s="28">
        <v>30000</v>
      </c>
      <c r="E124" s="65">
        <v>6961.75</v>
      </c>
      <c r="F124" s="66">
        <f t="shared" si="3"/>
        <v>23038.25</v>
      </c>
    </row>
    <row r="125" spans="1:6" ht="36.9" customHeight="1">
      <c r="A125" s="25" t="s">
        <v>111</v>
      </c>
      <c r="B125" s="64" t="s">
        <v>82</v>
      </c>
      <c r="C125" s="27" t="s">
        <v>255</v>
      </c>
      <c r="D125" s="28">
        <v>30000</v>
      </c>
      <c r="E125" s="65">
        <v>6961.75</v>
      </c>
      <c r="F125" s="66">
        <f t="shared" si="3"/>
        <v>23038.25</v>
      </c>
    </row>
    <row r="126" spans="1:6" ht="13.2">
      <c r="A126" s="25" t="s">
        <v>256</v>
      </c>
      <c r="B126" s="64" t="s">
        <v>82</v>
      </c>
      <c r="C126" s="27" t="s">
        <v>257</v>
      </c>
      <c r="D126" s="28">
        <v>200000</v>
      </c>
      <c r="E126" s="65" t="s">
        <v>39</v>
      </c>
      <c r="F126" s="66">
        <f t="shared" si="3"/>
        <v>200000</v>
      </c>
    </row>
    <row r="127" spans="1:6" ht="36.9" customHeight="1">
      <c r="A127" s="25" t="s">
        <v>247</v>
      </c>
      <c r="B127" s="64" t="s">
        <v>82</v>
      </c>
      <c r="C127" s="27" t="s">
        <v>258</v>
      </c>
      <c r="D127" s="28">
        <v>200000</v>
      </c>
      <c r="E127" s="65" t="s">
        <v>39</v>
      </c>
      <c r="F127" s="66">
        <f t="shared" si="3"/>
        <v>200000</v>
      </c>
    </row>
    <row r="128" spans="1:6" ht="24.6" customHeight="1">
      <c r="A128" s="25" t="s">
        <v>249</v>
      </c>
      <c r="B128" s="64" t="s">
        <v>82</v>
      </c>
      <c r="C128" s="27" t="s">
        <v>259</v>
      </c>
      <c r="D128" s="28">
        <v>200000</v>
      </c>
      <c r="E128" s="65" t="s">
        <v>39</v>
      </c>
      <c r="F128" s="66">
        <f t="shared" si="3"/>
        <v>200000</v>
      </c>
    </row>
    <row r="129" spans="1:6" ht="86.1" customHeight="1">
      <c r="A129" s="67" t="s">
        <v>260</v>
      </c>
      <c r="B129" s="64" t="s">
        <v>82</v>
      </c>
      <c r="C129" s="27" t="s">
        <v>261</v>
      </c>
      <c r="D129" s="28">
        <v>100000</v>
      </c>
      <c r="E129" s="65" t="s">
        <v>39</v>
      </c>
      <c r="F129" s="66">
        <f t="shared" si="3"/>
        <v>100000</v>
      </c>
    </row>
    <row r="130" spans="1:6" ht="24.6" customHeight="1">
      <c r="A130" s="52" t="s">
        <v>107</v>
      </c>
      <c r="B130" s="53" t="s">
        <v>82</v>
      </c>
      <c r="C130" s="54" t="s">
        <v>262</v>
      </c>
      <c r="D130" s="55">
        <v>100000</v>
      </c>
      <c r="E130" s="56" t="s">
        <v>39</v>
      </c>
      <c r="F130" s="57">
        <f t="shared" si="3"/>
        <v>100000</v>
      </c>
    </row>
    <row r="131" spans="1:6" ht="36.9" customHeight="1">
      <c r="A131" s="25" t="s">
        <v>109</v>
      </c>
      <c r="B131" s="64" t="s">
        <v>82</v>
      </c>
      <c r="C131" s="27" t="s">
        <v>263</v>
      </c>
      <c r="D131" s="28">
        <v>100000</v>
      </c>
      <c r="E131" s="65" t="s">
        <v>39</v>
      </c>
      <c r="F131" s="66">
        <f t="shared" si="3"/>
        <v>100000</v>
      </c>
    </row>
    <row r="132" spans="1:6" ht="36.9" customHeight="1">
      <c r="A132" s="25" t="s">
        <v>111</v>
      </c>
      <c r="B132" s="64" t="s">
        <v>82</v>
      </c>
      <c r="C132" s="27" t="s">
        <v>264</v>
      </c>
      <c r="D132" s="28">
        <v>100000</v>
      </c>
      <c r="E132" s="65" t="s">
        <v>39</v>
      </c>
      <c r="F132" s="66">
        <f t="shared" si="3"/>
        <v>100000</v>
      </c>
    </row>
    <row r="133" spans="1:6" ht="86.1" customHeight="1">
      <c r="A133" s="67" t="s">
        <v>265</v>
      </c>
      <c r="B133" s="64" t="s">
        <v>82</v>
      </c>
      <c r="C133" s="27" t="s">
        <v>266</v>
      </c>
      <c r="D133" s="28">
        <v>100000</v>
      </c>
      <c r="E133" s="65" t="s">
        <v>39</v>
      </c>
      <c r="F133" s="66">
        <f t="shared" si="3"/>
        <v>100000</v>
      </c>
    </row>
    <row r="134" spans="1:6" ht="24.6" customHeight="1">
      <c r="A134" s="52" t="s">
        <v>107</v>
      </c>
      <c r="B134" s="53" t="s">
        <v>82</v>
      </c>
      <c r="C134" s="54" t="s">
        <v>267</v>
      </c>
      <c r="D134" s="55">
        <v>100000</v>
      </c>
      <c r="E134" s="56" t="s">
        <v>39</v>
      </c>
      <c r="F134" s="57">
        <f t="shared" si="3"/>
        <v>100000</v>
      </c>
    </row>
    <row r="135" spans="1:6" ht="36.9" customHeight="1">
      <c r="A135" s="25" t="s">
        <v>109</v>
      </c>
      <c r="B135" s="64" t="s">
        <v>82</v>
      </c>
      <c r="C135" s="27" t="s">
        <v>268</v>
      </c>
      <c r="D135" s="28">
        <v>100000</v>
      </c>
      <c r="E135" s="65" t="s">
        <v>39</v>
      </c>
      <c r="F135" s="66">
        <f t="shared" si="3"/>
        <v>100000</v>
      </c>
    </row>
    <row r="136" spans="1:6" ht="36.9" customHeight="1">
      <c r="A136" s="25" t="s">
        <v>111</v>
      </c>
      <c r="B136" s="64" t="s">
        <v>82</v>
      </c>
      <c r="C136" s="27" t="s">
        <v>269</v>
      </c>
      <c r="D136" s="28">
        <v>100000</v>
      </c>
      <c r="E136" s="65" t="s">
        <v>39</v>
      </c>
      <c r="F136" s="66">
        <f t="shared" si="3"/>
        <v>100000</v>
      </c>
    </row>
    <row r="137" spans="1:6" ht="13.2">
      <c r="A137" s="25" t="s">
        <v>270</v>
      </c>
      <c r="B137" s="64" t="s">
        <v>82</v>
      </c>
      <c r="C137" s="27" t="s">
        <v>271</v>
      </c>
      <c r="D137" s="28">
        <v>1859600</v>
      </c>
      <c r="E137" s="65">
        <v>449343.15</v>
      </c>
      <c r="F137" s="66">
        <f t="shared" si="3"/>
        <v>1410256.85</v>
      </c>
    </row>
    <row r="138" spans="1:6" ht="36.9" customHeight="1">
      <c r="A138" s="25" t="s">
        <v>247</v>
      </c>
      <c r="B138" s="64" t="s">
        <v>82</v>
      </c>
      <c r="C138" s="27" t="s">
        <v>272</v>
      </c>
      <c r="D138" s="28">
        <v>1849600</v>
      </c>
      <c r="E138" s="65">
        <v>449343.15</v>
      </c>
      <c r="F138" s="66">
        <f t="shared" si="3"/>
        <v>1400256.85</v>
      </c>
    </row>
    <row r="139" spans="1:6" ht="24.6" customHeight="1">
      <c r="A139" s="25" t="s">
        <v>273</v>
      </c>
      <c r="B139" s="64" t="s">
        <v>82</v>
      </c>
      <c r="C139" s="27" t="s">
        <v>274</v>
      </c>
      <c r="D139" s="28">
        <v>1849600</v>
      </c>
      <c r="E139" s="65">
        <v>449343.15</v>
      </c>
      <c r="F139" s="66">
        <f t="shared" si="3"/>
        <v>1400256.85</v>
      </c>
    </row>
    <row r="140" spans="1:6" ht="98.4" customHeight="1">
      <c r="A140" s="67" t="s">
        <v>275</v>
      </c>
      <c r="B140" s="64" t="s">
        <v>82</v>
      </c>
      <c r="C140" s="27" t="s">
        <v>276</v>
      </c>
      <c r="D140" s="28">
        <v>1407800</v>
      </c>
      <c r="E140" s="65">
        <v>323795.15000000002</v>
      </c>
      <c r="F140" s="66">
        <f t="shared" si="3"/>
        <v>1084004.8500000001</v>
      </c>
    </row>
    <row r="141" spans="1:6" ht="24.6" customHeight="1">
      <c r="A141" s="52" t="s">
        <v>107</v>
      </c>
      <c r="B141" s="53" t="s">
        <v>82</v>
      </c>
      <c r="C141" s="54" t="s">
        <v>277</v>
      </c>
      <c r="D141" s="55">
        <v>1407800</v>
      </c>
      <c r="E141" s="56">
        <v>323795.15000000002</v>
      </c>
      <c r="F141" s="57">
        <f t="shared" si="3"/>
        <v>1084004.8500000001</v>
      </c>
    </row>
    <row r="142" spans="1:6" ht="36.9" customHeight="1">
      <c r="A142" s="25" t="s">
        <v>109</v>
      </c>
      <c r="B142" s="64" t="s">
        <v>82</v>
      </c>
      <c r="C142" s="27" t="s">
        <v>278</v>
      </c>
      <c r="D142" s="28">
        <v>1407800</v>
      </c>
      <c r="E142" s="65">
        <v>323795.15000000002</v>
      </c>
      <c r="F142" s="66">
        <f t="shared" si="3"/>
        <v>1084004.8500000001</v>
      </c>
    </row>
    <row r="143" spans="1:6" ht="36.9" customHeight="1">
      <c r="A143" s="25" t="s">
        <v>111</v>
      </c>
      <c r="B143" s="64" t="s">
        <v>82</v>
      </c>
      <c r="C143" s="27" t="s">
        <v>279</v>
      </c>
      <c r="D143" s="28">
        <v>200000</v>
      </c>
      <c r="E143" s="65">
        <v>100328.48</v>
      </c>
      <c r="F143" s="66">
        <f t="shared" ref="F143:F174" si="4">IF(OR(D143="-",IF(E143="-",0,E143)&gt;=IF(D143="-",0,D143)),"-",IF(D143="-",0,D143)-IF(E143="-",0,E143))</f>
        <v>99671.52</v>
      </c>
    </row>
    <row r="144" spans="1:6" ht="13.2">
      <c r="A144" s="25" t="s">
        <v>113</v>
      </c>
      <c r="B144" s="64" t="s">
        <v>82</v>
      </c>
      <c r="C144" s="27" t="s">
        <v>280</v>
      </c>
      <c r="D144" s="28">
        <v>1207800</v>
      </c>
      <c r="E144" s="65">
        <v>223466.67</v>
      </c>
      <c r="F144" s="66">
        <f t="shared" si="4"/>
        <v>984333.33</v>
      </c>
    </row>
    <row r="145" spans="1:6" ht="86.1" customHeight="1">
      <c r="A145" s="67" t="s">
        <v>281</v>
      </c>
      <c r="B145" s="64" t="s">
        <v>82</v>
      </c>
      <c r="C145" s="27" t="s">
        <v>282</v>
      </c>
      <c r="D145" s="28">
        <v>15000</v>
      </c>
      <c r="E145" s="65" t="s">
        <v>39</v>
      </c>
      <c r="F145" s="66">
        <f t="shared" si="4"/>
        <v>15000</v>
      </c>
    </row>
    <row r="146" spans="1:6" ht="24.6" customHeight="1">
      <c r="A146" s="52" t="s">
        <v>107</v>
      </c>
      <c r="B146" s="53" t="s">
        <v>82</v>
      </c>
      <c r="C146" s="54" t="s">
        <v>283</v>
      </c>
      <c r="D146" s="55">
        <v>15000</v>
      </c>
      <c r="E146" s="56" t="s">
        <v>39</v>
      </c>
      <c r="F146" s="57">
        <f t="shared" si="4"/>
        <v>15000</v>
      </c>
    </row>
    <row r="147" spans="1:6" ht="36.9" customHeight="1">
      <c r="A147" s="25" t="s">
        <v>109</v>
      </c>
      <c r="B147" s="64" t="s">
        <v>82</v>
      </c>
      <c r="C147" s="27" t="s">
        <v>284</v>
      </c>
      <c r="D147" s="28">
        <v>15000</v>
      </c>
      <c r="E147" s="65" t="s">
        <v>39</v>
      </c>
      <c r="F147" s="66">
        <f t="shared" si="4"/>
        <v>15000</v>
      </c>
    </row>
    <row r="148" spans="1:6" ht="36.9" customHeight="1">
      <c r="A148" s="25" t="s">
        <v>111</v>
      </c>
      <c r="B148" s="64" t="s">
        <v>82</v>
      </c>
      <c r="C148" s="27" t="s">
        <v>285</v>
      </c>
      <c r="D148" s="28">
        <v>15000</v>
      </c>
      <c r="E148" s="65" t="s">
        <v>39</v>
      </c>
      <c r="F148" s="66">
        <f t="shared" si="4"/>
        <v>15000</v>
      </c>
    </row>
    <row r="149" spans="1:6" ht="98.4" customHeight="1">
      <c r="A149" s="67" t="s">
        <v>286</v>
      </c>
      <c r="B149" s="64" t="s">
        <v>82</v>
      </c>
      <c r="C149" s="27" t="s">
        <v>287</v>
      </c>
      <c r="D149" s="28">
        <v>426800</v>
      </c>
      <c r="E149" s="65">
        <v>125548</v>
      </c>
      <c r="F149" s="66">
        <f t="shared" si="4"/>
        <v>301252</v>
      </c>
    </row>
    <row r="150" spans="1:6" ht="24.6" customHeight="1">
      <c r="A150" s="52" t="s">
        <v>107</v>
      </c>
      <c r="B150" s="53" t="s">
        <v>82</v>
      </c>
      <c r="C150" s="54" t="s">
        <v>288</v>
      </c>
      <c r="D150" s="55">
        <v>426800</v>
      </c>
      <c r="E150" s="56">
        <v>125548</v>
      </c>
      <c r="F150" s="57">
        <f t="shared" si="4"/>
        <v>301252</v>
      </c>
    </row>
    <row r="151" spans="1:6" ht="36.9" customHeight="1">
      <c r="A151" s="25" t="s">
        <v>109</v>
      </c>
      <c r="B151" s="64" t="s">
        <v>82</v>
      </c>
      <c r="C151" s="27" t="s">
        <v>289</v>
      </c>
      <c r="D151" s="28">
        <v>426800</v>
      </c>
      <c r="E151" s="65">
        <v>125548</v>
      </c>
      <c r="F151" s="66">
        <f t="shared" si="4"/>
        <v>301252</v>
      </c>
    </row>
    <row r="152" spans="1:6" ht="36.9" customHeight="1">
      <c r="A152" s="25" t="s">
        <v>111</v>
      </c>
      <c r="B152" s="64" t="s">
        <v>82</v>
      </c>
      <c r="C152" s="27" t="s">
        <v>290</v>
      </c>
      <c r="D152" s="28">
        <v>426800</v>
      </c>
      <c r="E152" s="65">
        <v>125548</v>
      </c>
      <c r="F152" s="66">
        <f t="shared" si="4"/>
        <v>301252</v>
      </c>
    </row>
    <row r="153" spans="1:6" ht="49.2" customHeight="1">
      <c r="A153" s="25" t="s">
        <v>291</v>
      </c>
      <c r="B153" s="64" t="s">
        <v>82</v>
      </c>
      <c r="C153" s="27" t="s">
        <v>292</v>
      </c>
      <c r="D153" s="28">
        <v>10000</v>
      </c>
      <c r="E153" s="65" t="s">
        <v>39</v>
      </c>
      <c r="F153" s="66">
        <f t="shared" si="4"/>
        <v>10000</v>
      </c>
    </row>
    <row r="154" spans="1:6" ht="36.9" customHeight="1">
      <c r="A154" s="25" t="s">
        <v>293</v>
      </c>
      <c r="B154" s="64" t="s">
        <v>82</v>
      </c>
      <c r="C154" s="27" t="s">
        <v>294</v>
      </c>
      <c r="D154" s="28">
        <v>10000</v>
      </c>
      <c r="E154" s="65" t="s">
        <v>39</v>
      </c>
      <c r="F154" s="66">
        <f t="shared" si="4"/>
        <v>10000</v>
      </c>
    </row>
    <row r="155" spans="1:6" ht="73.650000000000006" customHeight="1">
      <c r="A155" s="25" t="s">
        <v>295</v>
      </c>
      <c r="B155" s="64" t="s">
        <v>82</v>
      </c>
      <c r="C155" s="27" t="s">
        <v>296</v>
      </c>
      <c r="D155" s="28">
        <v>10000</v>
      </c>
      <c r="E155" s="65" t="s">
        <v>39</v>
      </c>
      <c r="F155" s="66">
        <f t="shared" si="4"/>
        <v>10000</v>
      </c>
    </row>
    <row r="156" spans="1:6" ht="24.6" customHeight="1">
      <c r="A156" s="52" t="s">
        <v>107</v>
      </c>
      <c r="B156" s="53" t="s">
        <v>82</v>
      </c>
      <c r="C156" s="54" t="s">
        <v>297</v>
      </c>
      <c r="D156" s="55">
        <v>10000</v>
      </c>
      <c r="E156" s="56" t="s">
        <v>39</v>
      </c>
      <c r="F156" s="57">
        <f t="shared" si="4"/>
        <v>10000</v>
      </c>
    </row>
    <row r="157" spans="1:6" ht="36.9" customHeight="1">
      <c r="A157" s="25" t="s">
        <v>109</v>
      </c>
      <c r="B157" s="64" t="s">
        <v>82</v>
      </c>
      <c r="C157" s="27" t="s">
        <v>298</v>
      </c>
      <c r="D157" s="28">
        <v>10000</v>
      </c>
      <c r="E157" s="65" t="s">
        <v>39</v>
      </c>
      <c r="F157" s="66">
        <f t="shared" si="4"/>
        <v>10000</v>
      </c>
    </row>
    <row r="158" spans="1:6" ht="36.9" customHeight="1">
      <c r="A158" s="25" t="s">
        <v>111</v>
      </c>
      <c r="B158" s="64" t="s">
        <v>82</v>
      </c>
      <c r="C158" s="27" t="s">
        <v>299</v>
      </c>
      <c r="D158" s="28">
        <v>10000</v>
      </c>
      <c r="E158" s="65" t="s">
        <v>39</v>
      </c>
      <c r="F158" s="66">
        <f t="shared" si="4"/>
        <v>10000</v>
      </c>
    </row>
    <row r="159" spans="1:6" ht="13.2">
      <c r="A159" s="52" t="s">
        <v>300</v>
      </c>
      <c r="B159" s="53" t="s">
        <v>82</v>
      </c>
      <c r="C159" s="54" t="s">
        <v>301</v>
      </c>
      <c r="D159" s="55">
        <v>10000</v>
      </c>
      <c r="E159" s="56" t="s">
        <v>39</v>
      </c>
      <c r="F159" s="57">
        <f t="shared" si="4"/>
        <v>10000</v>
      </c>
    </row>
    <row r="160" spans="1:6" ht="24.6" customHeight="1">
      <c r="A160" s="25" t="s">
        <v>302</v>
      </c>
      <c r="B160" s="64" t="s">
        <v>82</v>
      </c>
      <c r="C160" s="27" t="s">
        <v>303</v>
      </c>
      <c r="D160" s="28">
        <v>10000</v>
      </c>
      <c r="E160" s="65" t="s">
        <v>39</v>
      </c>
      <c r="F160" s="66">
        <f t="shared" si="4"/>
        <v>10000</v>
      </c>
    </row>
    <row r="161" spans="1:6" ht="24.6" customHeight="1">
      <c r="A161" s="25" t="s">
        <v>159</v>
      </c>
      <c r="B161" s="64" t="s">
        <v>82</v>
      </c>
      <c r="C161" s="27" t="s">
        <v>304</v>
      </c>
      <c r="D161" s="28">
        <v>10000</v>
      </c>
      <c r="E161" s="65" t="s">
        <v>39</v>
      </c>
      <c r="F161" s="66">
        <f t="shared" si="4"/>
        <v>10000</v>
      </c>
    </row>
    <row r="162" spans="1:6" ht="49.2" customHeight="1">
      <c r="A162" s="25" t="s">
        <v>305</v>
      </c>
      <c r="B162" s="64" t="s">
        <v>82</v>
      </c>
      <c r="C162" s="27" t="s">
        <v>306</v>
      </c>
      <c r="D162" s="28">
        <v>10000</v>
      </c>
      <c r="E162" s="65" t="s">
        <v>39</v>
      </c>
      <c r="F162" s="66">
        <f t="shared" si="4"/>
        <v>10000</v>
      </c>
    </row>
    <row r="163" spans="1:6" ht="98.4" customHeight="1">
      <c r="A163" s="67" t="s">
        <v>307</v>
      </c>
      <c r="B163" s="64" t="s">
        <v>82</v>
      </c>
      <c r="C163" s="27" t="s">
        <v>308</v>
      </c>
      <c r="D163" s="28">
        <v>10000</v>
      </c>
      <c r="E163" s="65" t="s">
        <v>39</v>
      </c>
      <c r="F163" s="66">
        <f t="shared" si="4"/>
        <v>10000</v>
      </c>
    </row>
    <row r="164" spans="1:6" ht="24.6" customHeight="1">
      <c r="A164" s="52" t="s">
        <v>107</v>
      </c>
      <c r="B164" s="53" t="s">
        <v>82</v>
      </c>
      <c r="C164" s="54" t="s">
        <v>309</v>
      </c>
      <c r="D164" s="55">
        <v>10000</v>
      </c>
      <c r="E164" s="56" t="s">
        <v>39</v>
      </c>
      <c r="F164" s="57">
        <f t="shared" si="4"/>
        <v>10000</v>
      </c>
    </row>
    <row r="165" spans="1:6" ht="36.9" customHeight="1">
      <c r="A165" s="25" t="s">
        <v>109</v>
      </c>
      <c r="B165" s="64" t="s">
        <v>82</v>
      </c>
      <c r="C165" s="27" t="s">
        <v>310</v>
      </c>
      <c r="D165" s="28">
        <v>10000</v>
      </c>
      <c r="E165" s="65" t="s">
        <v>39</v>
      </c>
      <c r="F165" s="66">
        <f t="shared" si="4"/>
        <v>10000</v>
      </c>
    </row>
    <row r="166" spans="1:6" ht="36.9" customHeight="1">
      <c r="A166" s="25" t="s">
        <v>111</v>
      </c>
      <c r="B166" s="64" t="s">
        <v>82</v>
      </c>
      <c r="C166" s="27" t="s">
        <v>311</v>
      </c>
      <c r="D166" s="28">
        <v>10000</v>
      </c>
      <c r="E166" s="65" t="s">
        <v>39</v>
      </c>
      <c r="F166" s="66">
        <f t="shared" si="4"/>
        <v>10000</v>
      </c>
    </row>
    <row r="167" spans="1:6" ht="13.2">
      <c r="A167" s="52" t="s">
        <v>312</v>
      </c>
      <c r="B167" s="53" t="s">
        <v>82</v>
      </c>
      <c r="C167" s="54" t="s">
        <v>313</v>
      </c>
      <c r="D167" s="55">
        <v>2035700</v>
      </c>
      <c r="E167" s="56">
        <v>434926.61</v>
      </c>
      <c r="F167" s="57">
        <f t="shared" si="4"/>
        <v>1600773.3900000001</v>
      </c>
    </row>
    <row r="168" spans="1:6" ht="13.2">
      <c r="A168" s="25" t="s">
        <v>314</v>
      </c>
      <c r="B168" s="64" t="s">
        <v>82</v>
      </c>
      <c r="C168" s="27" t="s">
        <v>315</v>
      </c>
      <c r="D168" s="28">
        <v>2035700</v>
      </c>
      <c r="E168" s="65">
        <v>434926.61</v>
      </c>
      <c r="F168" s="66">
        <f t="shared" si="4"/>
        <v>1600773.3900000001</v>
      </c>
    </row>
    <row r="169" spans="1:6" ht="24.6" customHeight="1">
      <c r="A169" s="25" t="s">
        <v>316</v>
      </c>
      <c r="B169" s="64" t="s">
        <v>82</v>
      </c>
      <c r="C169" s="27" t="s">
        <v>317</v>
      </c>
      <c r="D169" s="28">
        <v>2035700</v>
      </c>
      <c r="E169" s="65">
        <v>434926.61</v>
      </c>
      <c r="F169" s="66">
        <f t="shared" si="4"/>
        <v>1600773.3900000001</v>
      </c>
    </row>
    <row r="170" spans="1:6" ht="24.6" customHeight="1">
      <c r="A170" s="25" t="s">
        <v>318</v>
      </c>
      <c r="B170" s="64" t="s">
        <v>82</v>
      </c>
      <c r="C170" s="27" t="s">
        <v>319</v>
      </c>
      <c r="D170" s="28">
        <v>2035700</v>
      </c>
      <c r="E170" s="65">
        <v>434926.61</v>
      </c>
      <c r="F170" s="66">
        <f t="shared" si="4"/>
        <v>1600773.3900000001</v>
      </c>
    </row>
    <row r="171" spans="1:6" ht="86.1" customHeight="1">
      <c r="A171" s="67" t="s">
        <v>320</v>
      </c>
      <c r="B171" s="64" t="s">
        <v>82</v>
      </c>
      <c r="C171" s="27" t="s">
        <v>321</v>
      </c>
      <c r="D171" s="28">
        <v>2035700</v>
      </c>
      <c r="E171" s="65">
        <v>434926.61</v>
      </c>
      <c r="F171" s="66">
        <f t="shared" si="4"/>
        <v>1600773.3900000001</v>
      </c>
    </row>
    <row r="172" spans="1:6" ht="36.9" customHeight="1">
      <c r="A172" s="52" t="s">
        <v>322</v>
      </c>
      <c r="B172" s="53" t="s">
        <v>82</v>
      </c>
      <c r="C172" s="54" t="s">
        <v>323</v>
      </c>
      <c r="D172" s="55">
        <v>2035700</v>
      </c>
      <c r="E172" s="56">
        <v>434926.61</v>
      </c>
      <c r="F172" s="57">
        <f t="shared" si="4"/>
        <v>1600773.3900000001</v>
      </c>
    </row>
    <row r="173" spans="1:6" ht="13.2">
      <c r="A173" s="25" t="s">
        <v>324</v>
      </c>
      <c r="B173" s="64" t="s">
        <v>82</v>
      </c>
      <c r="C173" s="27" t="s">
        <v>325</v>
      </c>
      <c r="D173" s="28">
        <v>2035700</v>
      </c>
      <c r="E173" s="65">
        <v>434926.61</v>
      </c>
      <c r="F173" s="66">
        <f t="shared" si="4"/>
        <v>1600773.3900000001</v>
      </c>
    </row>
    <row r="174" spans="1:6" ht="49.2" customHeight="1">
      <c r="A174" s="25" t="s">
        <v>326</v>
      </c>
      <c r="B174" s="64" t="s">
        <v>82</v>
      </c>
      <c r="C174" s="27" t="s">
        <v>327</v>
      </c>
      <c r="D174" s="28">
        <v>2035700</v>
      </c>
      <c r="E174" s="65">
        <v>434926.61</v>
      </c>
      <c r="F174" s="66">
        <f t="shared" si="4"/>
        <v>1600773.3900000001</v>
      </c>
    </row>
    <row r="175" spans="1:6" ht="13.2">
      <c r="A175" s="52" t="s">
        <v>328</v>
      </c>
      <c r="B175" s="53" t="s">
        <v>82</v>
      </c>
      <c r="C175" s="54" t="s">
        <v>329</v>
      </c>
      <c r="D175" s="55">
        <v>10000</v>
      </c>
      <c r="E175" s="56" t="s">
        <v>39</v>
      </c>
      <c r="F175" s="57">
        <f t="shared" ref="F175:F182" si="5">IF(OR(D175="-",IF(E175="-",0,E175)&gt;=IF(D175="-",0,D175)),"-",IF(D175="-",0,D175)-IF(E175="-",0,E175))</f>
        <v>10000</v>
      </c>
    </row>
    <row r="176" spans="1:6" ht="13.2">
      <c r="A176" s="25" t="s">
        <v>330</v>
      </c>
      <c r="B176" s="64" t="s">
        <v>82</v>
      </c>
      <c r="C176" s="27" t="s">
        <v>331</v>
      </c>
      <c r="D176" s="28">
        <v>10000</v>
      </c>
      <c r="E176" s="65" t="s">
        <v>39</v>
      </c>
      <c r="F176" s="66">
        <f t="shared" si="5"/>
        <v>10000</v>
      </c>
    </row>
    <row r="177" spans="1:6" ht="36.9" customHeight="1">
      <c r="A177" s="25" t="s">
        <v>332</v>
      </c>
      <c r="B177" s="64" t="s">
        <v>82</v>
      </c>
      <c r="C177" s="27" t="s">
        <v>333</v>
      </c>
      <c r="D177" s="28">
        <v>10000</v>
      </c>
      <c r="E177" s="65" t="s">
        <v>39</v>
      </c>
      <c r="F177" s="66">
        <f t="shared" si="5"/>
        <v>10000</v>
      </c>
    </row>
    <row r="178" spans="1:6" ht="24.6" customHeight="1">
      <c r="A178" s="25" t="s">
        <v>334</v>
      </c>
      <c r="B178" s="64" t="s">
        <v>82</v>
      </c>
      <c r="C178" s="27" t="s">
        <v>335</v>
      </c>
      <c r="D178" s="28">
        <v>10000</v>
      </c>
      <c r="E178" s="65" t="s">
        <v>39</v>
      </c>
      <c r="F178" s="66">
        <f t="shared" si="5"/>
        <v>10000</v>
      </c>
    </row>
    <row r="179" spans="1:6" ht="73.650000000000006" customHeight="1">
      <c r="A179" s="25" t="s">
        <v>336</v>
      </c>
      <c r="B179" s="64" t="s">
        <v>82</v>
      </c>
      <c r="C179" s="27" t="s">
        <v>337</v>
      </c>
      <c r="D179" s="28">
        <v>10000</v>
      </c>
      <c r="E179" s="65" t="s">
        <v>39</v>
      </c>
      <c r="F179" s="66">
        <f t="shared" si="5"/>
        <v>10000</v>
      </c>
    </row>
    <row r="180" spans="1:6" ht="24.6" customHeight="1">
      <c r="A180" s="52" t="s">
        <v>107</v>
      </c>
      <c r="B180" s="53" t="s">
        <v>82</v>
      </c>
      <c r="C180" s="54" t="s">
        <v>338</v>
      </c>
      <c r="D180" s="55">
        <v>10000</v>
      </c>
      <c r="E180" s="56" t="s">
        <v>39</v>
      </c>
      <c r="F180" s="57">
        <f t="shared" si="5"/>
        <v>10000</v>
      </c>
    </row>
    <row r="181" spans="1:6" ht="36.9" customHeight="1">
      <c r="A181" s="25" t="s">
        <v>109</v>
      </c>
      <c r="B181" s="64" t="s">
        <v>82</v>
      </c>
      <c r="C181" s="27" t="s">
        <v>339</v>
      </c>
      <c r="D181" s="28">
        <v>10000</v>
      </c>
      <c r="E181" s="65" t="s">
        <v>39</v>
      </c>
      <c r="F181" s="66">
        <f t="shared" si="5"/>
        <v>10000</v>
      </c>
    </row>
    <row r="182" spans="1:6" ht="36.9" customHeight="1">
      <c r="A182" s="25" t="s">
        <v>111</v>
      </c>
      <c r="B182" s="64" t="s">
        <v>82</v>
      </c>
      <c r="C182" s="27" t="s">
        <v>340</v>
      </c>
      <c r="D182" s="28">
        <v>10000</v>
      </c>
      <c r="E182" s="65" t="s">
        <v>39</v>
      </c>
      <c r="F182" s="66">
        <f t="shared" si="5"/>
        <v>10000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341</v>
      </c>
      <c r="B184" s="73" t="s">
        <v>342</v>
      </c>
      <c r="C184" s="74" t="s">
        <v>83</v>
      </c>
      <c r="D184" s="75">
        <v>0</v>
      </c>
      <c r="E184" s="75">
        <v>632919.13</v>
      </c>
      <c r="F184" s="76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C19" sqref="C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3" t="s">
        <v>344</v>
      </c>
      <c r="B1" s="133"/>
      <c r="C1" s="133"/>
      <c r="D1" s="133"/>
      <c r="E1" s="133"/>
      <c r="F1" s="133"/>
    </row>
    <row r="2" spans="1:6" ht="13.2" customHeight="1">
      <c r="A2" s="121" t="s">
        <v>345</v>
      </c>
      <c r="B2" s="121"/>
      <c r="C2" s="121"/>
      <c r="D2" s="121"/>
      <c r="E2" s="121"/>
      <c r="F2" s="121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15" t="s">
        <v>20</v>
      </c>
      <c r="B4" s="109" t="s">
        <v>21</v>
      </c>
      <c r="C4" s="126" t="s">
        <v>346</v>
      </c>
      <c r="D4" s="112" t="s">
        <v>23</v>
      </c>
      <c r="E4" s="112" t="s">
        <v>24</v>
      </c>
      <c r="F4" s="118" t="s">
        <v>25</v>
      </c>
    </row>
    <row r="5" spans="1:6" ht="4.95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5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4.6" customHeight="1">
      <c r="A12" s="78" t="s">
        <v>347</v>
      </c>
      <c r="B12" s="79" t="s">
        <v>348</v>
      </c>
      <c r="C12" s="80" t="s">
        <v>83</v>
      </c>
      <c r="D12" s="81">
        <f>D18</f>
        <v>-50</v>
      </c>
      <c r="E12" s="81">
        <v>-925155.74</v>
      </c>
      <c r="F12" s="82" t="s">
        <v>83</v>
      </c>
    </row>
    <row r="13" spans="1:6" ht="13.2">
      <c r="A13" s="83" t="s">
        <v>32</v>
      </c>
      <c r="B13" s="84"/>
      <c r="C13" s="85"/>
      <c r="D13" s="86"/>
      <c r="E13" s="86"/>
      <c r="F13" s="87"/>
    </row>
    <row r="14" spans="1:6" ht="24.6" customHeight="1">
      <c r="A14" s="52" t="s">
        <v>349</v>
      </c>
      <c r="B14" s="88" t="s">
        <v>350</v>
      </c>
      <c r="C14" s="89" t="s">
        <v>83</v>
      </c>
      <c r="D14" s="55" t="s">
        <v>39</v>
      </c>
      <c r="E14" s="55" t="s">
        <v>39</v>
      </c>
      <c r="F14" s="57" t="s">
        <v>39</v>
      </c>
    </row>
    <row r="15" spans="1:6" ht="13.2">
      <c r="A15" s="83" t="s">
        <v>351</v>
      </c>
      <c r="B15" s="84"/>
      <c r="C15" s="85"/>
      <c r="D15" s="86"/>
      <c r="E15" s="86"/>
      <c r="F15" s="87"/>
    </row>
    <row r="16" spans="1:6" ht="24.6" customHeight="1">
      <c r="A16" s="52" t="s">
        <v>352</v>
      </c>
      <c r="B16" s="88" t="s">
        <v>353</v>
      </c>
      <c r="C16" s="89" t="s">
        <v>83</v>
      </c>
      <c r="D16" s="55" t="s">
        <v>39</v>
      </c>
      <c r="E16" s="55" t="s">
        <v>39</v>
      </c>
      <c r="F16" s="57" t="s">
        <v>39</v>
      </c>
    </row>
    <row r="17" spans="1:6" ht="13.2">
      <c r="A17" s="83" t="s">
        <v>351</v>
      </c>
      <c r="B17" s="84"/>
      <c r="C17" s="85"/>
      <c r="D17" s="86"/>
      <c r="E17" s="86"/>
      <c r="F17" s="87"/>
    </row>
    <row r="18" spans="1:6" ht="13.2">
      <c r="A18" s="78" t="s">
        <v>354</v>
      </c>
      <c r="B18" s="79" t="s">
        <v>355</v>
      </c>
      <c r="C18" s="80" t="s">
        <v>436</v>
      </c>
      <c r="D18" s="81">
        <f>D19</f>
        <v>-50</v>
      </c>
      <c r="E18" s="81">
        <v>-925155.74</v>
      </c>
      <c r="F18" s="82">
        <f>F19</f>
        <v>-925205.74</v>
      </c>
    </row>
    <row r="19" spans="1:6" ht="24.6" customHeight="1">
      <c r="A19" s="78" t="s">
        <v>356</v>
      </c>
      <c r="B19" s="79" t="s">
        <v>355</v>
      </c>
      <c r="C19" s="80" t="s">
        <v>437</v>
      </c>
      <c r="D19" s="81">
        <f>D24+D20</f>
        <v>-50</v>
      </c>
      <c r="E19" s="81">
        <v>-925155.74</v>
      </c>
      <c r="F19" s="82">
        <f>D19+E19</f>
        <v>-925205.74</v>
      </c>
    </row>
    <row r="20" spans="1:6" ht="13.2">
      <c r="A20" s="78" t="s">
        <v>357</v>
      </c>
      <c r="B20" s="79" t="s">
        <v>358</v>
      </c>
      <c r="C20" s="80" t="s">
        <v>359</v>
      </c>
      <c r="D20" s="81">
        <v>-10634000</v>
      </c>
      <c r="E20" s="81">
        <v>-2932903.46</v>
      </c>
      <c r="F20" s="82" t="s">
        <v>343</v>
      </c>
    </row>
    <row r="21" spans="1:6" ht="13.2">
      <c r="A21" s="25" t="s">
        <v>360</v>
      </c>
      <c r="B21" s="26" t="s">
        <v>358</v>
      </c>
      <c r="C21" s="90" t="s">
        <v>361</v>
      </c>
      <c r="D21" s="28">
        <v>-10634000</v>
      </c>
      <c r="E21" s="28">
        <v>-2932903.46</v>
      </c>
      <c r="F21" s="66" t="s">
        <v>343</v>
      </c>
    </row>
    <row r="22" spans="1:6" ht="24.6" customHeight="1">
      <c r="A22" s="25" t="s">
        <v>362</v>
      </c>
      <c r="B22" s="26" t="s">
        <v>358</v>
      </c>
      <c r="C22" s="90" t="s">
        <v>363</v>
      </c>
      <c r="D22" s="28">
        <v>-10634000</v>
      </c>
      <c r="E22" s="28">
        <v>-2932903.46</v>
      </c>
      <c r="F22" s="66" t="s">
        <v>343</v>
      </c>
    </row>
    <row r="23" spans="1:6" ht="24.6" customHeight="1">
      <c r="A23" s="25" t="s">
        <v>364</v>
      </c>
      <c r="B23" s="26" t="s">
        <v>358</v>
      </c>
      <c r="C23" s="90" t="s">
        <v>365</v>
      </c>
      <c r="D23" s="28">
        <v>-10634000</v>
      </c>
      <c r="E23" s="28">
        <v>-2932903.46</v>
      </c>
      <c r="F23" s="66" t="s">
        <v>343</v>
      </c>
    </row>
    <row r="24" spans="1:6" ht="13.2">
      <c r="A24" s="78" t="s">
        <v>366</v>
      </c>
      <c r="B24" s="79" t="s">
        <v>367</v>
      </c>
      <c r="C24" s="80" t="s">
        <v>368</v>
      </c>
      <c r="D24" s="81">
        <f>D25</f>
        <v>10633950</v>
      </c>
      <c r="E24" s="81">
        <v>2007747.72</v>
      </c>
      <c r="F24" s="82" t="s">
        <v>343</v>
      </c>
    </row>
    <row r="25" spans="1:6" ht="24.6" customHeight="1">
      <c r="A25" s="25" t="s">
        <v>369</v>
      </c>
      <c r="B25" s="26" t="s">
        <v>367</v>
      </c>
      <c r="C25" s="90" t="s">
        <v>370</v>
      </c>
      <c r="D25" s="28">
        <f>D26</f>
        <v>10633950</v>
      </c>
      <c r="E25" s="28">
        <v>2007747.72</v>
      </c>
      <c r="F25" s="66" t="s">
        <v>343</v>
      </c>
    </row>
    <row r="26" spans="1:6" ht="24.6" customHeight="1">
      <c r="A26" s="25" t="s">
        <v>371</v>
      </c>
      <c r="B26" s="26" t="s">
        <v>367</v>
      </c>
      <c r="C26" s="90" t="s">
        <v>372</v>
      </c>
      <c r="D26" s="28">
        <f>D27</f>
        <v>10633950</v>
      </c>
      <c r="E26" s="28">
        <v>2007747.72</v>
      </c>
      <c r="F26" s="66" t="s">
        <v>343</v>
      </c>
    </row>
    <row r="27" spans="1:6" ht="24.6" customHeight="1">
      <c r="A27" s="25" t="s">
        <v>373</v>
      </c>
      <c r="B27" s="26" t="s">
        <v>367</v>
      </c>
      <c r="C27" s="90" t="s">
        <v>374</v>
      </c>
      <c r="D27" s="28">
        <v>10633950</v>
      </c>
      <c r="E27" s="28">
        <v>2007747.72</v>
      </c>
      <c r="F27" s="66" t="s">
        <v>343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438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375</v>
      </c>
      <c r="B1" t="s">
        <v>27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5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384</v>
      </c>
    </row>
    <row r="7" spans="1:2">
      <c r="A7" t="s">
        <v>385</v>
      </c>
      <c r="B7" t="s">
        <v>384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9"/>
  <sheetViews>
    <sheetView workbookViewId="0">
      <selection activeCell="CK45" sqref="CK45"/>
    </sheetView>
  </sheetViews>
  <sheetFormatPr defaultColWidth="0.88671875" defaultRowHeight="11.4"/>
  <cols>
    <col min="1" max="32" width="0.88671875" style="96"/>
    <col min="33" max="33" width="0.44140625" style="96" customWidth="1"/>
    <col min="34" max="53" width="0.88671875" style="96"/>
    <col min="54" max="54" width="3.88671875" style="96" customWidth="1"/>
    <col min="55" max="71" width="0.88671875" style="96"/>
    <col min="72" max="72" width="0" style="96" hidden="1" customWidth="1"/>
    <col min="73" max="288" width="0.88671875" style="96"/>
    <col min="289" max="289" width="0.44140625" style="96" customWidth="1"/>
    <col min="290" max="309" width="0.88671875" style="96"/>
    <col min="310" max="310" width="3.88671875" style="96" customWidth="1"/>
    <col min="311" max="327" width="0.88671875" style="96"/>
    <col min="328" max="328" width="0" style="96" hidden="1" customWidth="1"/>
    <col min="329" max="544" width="0.88671875" style="96"/>
    <col min="545" max="545" width="0.44140625" style="96" customWidth="1"/>
    <col min="546" max="565" width="0.88671875" style="96"/>
    <col min="566" max="566" width="3.88671875" style="96" customWidth="1"/>
    <col min="567" max="583" width="0.88671875" style="96"/>
    <col min="584" max="584" width="0" style="96" hidden="1" customWidth="1"/>
    <col min="585" max="800" width="0.88671875" style="96"/>
    <col min="801" max="801" width="0.44140625" style="96" customWidth="1"/>
    <col min="802" max="821" width="0.88671875" style="96"/>
    <col min="822" max="822" width="3.88671875" style="96" customWidth="1"/>
    <col min="823" max="839" width="0.88671875" style="96"/>
    <col min="840" max="840" width="0" style="96" hidden="1" customWidth="1"/>
    <col min="841" max="1056" width="0.88671875" style="96"/>
    <col min="1057" max="1057" width="0.44140625" style="96" customWidth="1"/>
    <col min="1058" max="1077" width="0.88671875" style="96"/>
    <col min="1078" max="1078" width="3.88671875" style="96" customWidth="1"/>
    <col min="1079" max="1095" width="0.88671875" style="96"/>
    <col min="1096" max="1096" width="0" style="96" hidden="1" customWidth="1"/>
    <col min="1097" max="1312" width="0.88671875" style="96"/>
    <col min="1313" max="1313" width="0.44140625" style="96" customWidth="1"/>
    <col min="1314" max="1333" width="0.88671875" style="96"/>
    <col min="1334" max="1334" width="3.88671875" style="96" customWidth="1"/>
    <col min="1335" max="1351" width="0.88671875" style="96"/>
    <col min="1352" max="1352" width="0" style="96" hidden="1" customWidth="1"/>
    <col min="1353" max="1568" width="0.88671875" style="96"/>
    <col min="1569" max="1569" width="0.44140625" style="96" customWidth="1"/>
    <col min="1570" max="1589" width="0.88671875" style="96"/>
    <col min="1590" max="1590" width="3.88671875" style="96" customWidth="1"/>
    <col min="1591" max="1607" width="0.88671875" style="96"/>
    <col min="1608" max="1608" width="0" style="96" hidden="1" customWidth="1"/>
    <col min="1609" max="1824" width="0.88671875" style="96"/>
    <col min="1825" max="1825" width="0.44140625" style="96" customWidth="1"/>
    <col min="1826" max="1845" width="0.88671875" style="96"/>
    <col min="1846" max="1846" width="3.88671875" style="96" customWidth="1"/>
    <col min="1847" max="1863" width="0.88671875" style="96"/>
    <col min="1864" max="1864" width="0" style="96" hidden="1" customWidth="1"/>
    <col min="1865" max="2080" width="0.88671875" style="96"/>
    <col min="2081" max="2081" width="0.44140625" style="96" customWidth="1"/>
    <col min="2082" max="2101" width="0.88671875" style="96"/>
    <col min="2102" max="2102" width="3.88671875" style="96" customWidth="1"/>
    <col min="2103" max="2119" width="0.88671875" style="96"/>
    <col min="2120" max="2120" width="0" style="96" hidden="1" customWidth="1"/>
    <col min="2121" max="2336" width="0.88671875" style="96"/>
    <col min="2337" max="2337" width="0.44140625" style="96" customWidth="1"/>
    <col min="2338" max="2357" width="0.88671875" style="96"/>
    <col min="2358" max="2358" width="3.88671875" style="96" customWidth="1"/>
    <col min="2359" max="2375" width="0.88671875" style="96"/>
    <col min="2376" max="2376" width="0" style="96" hidden="1" customWidth="1"/>
    <col min="2377" max="2592" width="0.88671875" style="96"/>
    <col min="2593" max="2593" width="0.44140625" style="96" customWidth="1"/>
    <col min="2594" max="2613" width="0.88671875" style="96"/>
    <col min="2614" max="2614" width="3.88671875" style="96" customWidth="1"/>
    <col min="2615" max="2631" width="0.88671875" style="96"/>
    <col min="2632" max="2632" width="0" style="96" hidden="1" customWidth="1"/>
    <col min="2633" max="2848" width="0.88671875" style="96"/>
    <col min="2849" max="2849" width="0.44140625" style="96" customWidth="1"/>
    <col min="2850" max="2869" width="0.88671875" style="96"/>
    <col min="2870" max="2870" width="3.88671875" style="96" customWidth="1"/>
    <col min="2871" max="2887" width="0.88671875" style="96"/>
    <col min="2888" max="2888" width="0" style="96" hidden="1" customWidth="1"/>
    <col min="2889" max="3104" width="0.88671875" style="96"/>
    <col min="3105" max="3105" width="0.44140625" style="96" customWidth="1"/>
    <col min="3106" max="3125" width="0.88671875" style="96"/>
    <col min="3126" max="3126" width="3.88671875" style="96" customWidth="1"/>
    <col min="3127" max="3143" width="0.88671875" style="96"/>
    <col min="3144" max="3144" width="0" style="96" hidden="1" customWidth="1"/>
    <col min="3145" max="3360" width="0.88671875" style="96"/>
    <col min="3361" max="3361" width="0.44140625" style="96" customWidth="1"/>
    <col min="3362" max="3381" width="0.88671875" style="96"/>
    <col min="3382" max="3382" width="3.88671875" style="96" customWidth="1"/>
    <col min="3383" max="3399" width="0.88671875" style="96"/>
    <col min="3400" max="3400" width="0" style="96" hidden="1" customWidth="1"/>
    <col min="3401" max="3616" width="0.88671875" style="96"/>
    <col min="3617" max="3617" width="0.44140625" style="96" customWidth="1"/>
    <col min="3618" max="3637" width="0.88671875" style="96"/>
    <col min="3638" max="3638" width="3.88671875" style="96" customWidth="1"/>
    <col min="3639" max="3655" width="0.88671875" style="96"/>
    <col min="3656" max="3656" width="0" style="96" hidden="1" customWidth="1"/>
    <col min="3657" max="3872" width="0.88671875" style="96"/>
    <col min="3873" max="3873" width="0.44140625" style="96" customWidth="1"/>
    <col min="3874" max="3893" width="0.88671875" style="96"/>
    <col min="3894" max="3894" width="3.88671875" style="96" customWidth="1"/>
    <col min="3895" max="3911" width="0.88671875" style="96"/>
    <col min="3912" max="3912" width="0" style="96" hidden="1" customWidth="1"/>
    <col min="3913" max="4128" width="0.88671875" style="96"/>
    <col min="4129" max="4129" width="0.44140625" style="96" customWidth="1"/>
    <col min="4130" max="4149" width="0.88671875" style="96"/>
    <col min="4150" max="4150" width="3.88671875" style="96" customWidth="1"/>
    <col min="4151" max="4167" width="0.88671875" style="96"/>
    <col min="4168" max="4168" width="0" style="96" hidden="1" customWidth="1"/>
    <col min="4169" max="4384" width="0.88671875" style="96"/>
    <col min="4385" max="4385" width="0.44140625" style="96" customWidth="1"/>
    <col min="4386" max="4405" width="0.88671875" style="96"/>
    <col min="4406" max="4406" width="3.88671875" style="96" customWidth="1"/>
    <col min="4407" max="4423" width="0.88671875" style="96"/>
    <col min="4424" max="4424" width="0" style="96" hidden="1" customWidth="1"/>
    <col min="4425" max="4640" width="0.88671875" style="96"/>
    <col min="4641" max="4641" width="0.44140625" style="96" customWidth="1"/>
    <col min="4642" max="4661" width="0.88671875" style="96"/>
    <col min="4662" max="4662" width="3.88671875" style="96" customWidth="1"/>
    <col min="4663" max="4679" width="0.88671875" style="96"/>
    <col min="4680" max="4680" width="0" style="96" hidden="1" customWidth="1"/>
    <col min="4681" max="4896" width="0.88671875" style="96"/>
    <col min="4897" max="4897" width="0.44140625" style="96" customWidth="1"/>
    <col min="4898" max="4917" width="0.88671875" style="96"/>
    <col min="4918" max="4918" width="3.88671875" style="96" customWidth="1"/>
    <col min="4919" max="4935" width="0.88671875" style="96"/>
    <col min="4936" max="4936" width="0" style="96" hidden="1" customWidth="1"/>
    <col min="4937" max="5152" width="0.88671875" style="96"/>
    <col min="5153" max="5153" width="0.44140625" style="96" customWidth="1"/>
    <col min="5154" max="5173" width="0.88671875" style="96"/>
    <col min="5174" max="5174" width="3.88671875" style="96" customWidth="1"/>
    <col min="5175" max="5191" width="0.88671875" style="96"/>
    <col min="5192" max="5192" width="0" style="96" hidden="1" customWidth="1"/>
    <col min="5193" max="5408" width="0.88671875" style="96"/>
    <col min="5409" max="5409" width="0.44140625" style="96" customWidth="1"/>
    <col min="5410" max="5429" width="0.88671875" style="96"/>
    <col min="5430" max="5430" width="3.88671875" style="96" customWidth="1"/>
    <col min="5431" max="5447" width="0.88671875" style="96"/>
    <col min="5448" max="5448" width="0" style="96" hidden="1" customWidth="1"/>
    <col min="5449" max="5664" width="0.88671875" style="96"/>
    <col min="5665" max="5665" width="0.44140625" style="96" customWidth="1"/>
    <col min="5666" max="5685" width="0.88671875" style="96"/>
    <col min="5686" max="5686" width="3.88671875" style="96" customWidth="1"/>
    <col min="5687" max="5703" width="0.88671875" style="96"/>
    <col min="5704" max="5704" width="0" style="96" hidden="1" customWidth="1"/>
    <col min="5705" max="5920" width="0.88671875" style="96"/>
    <col min="5921" max="5921" width="0.44140625" style="96" customWidth="1"/>
    <col min="5922" max="5941" width="0.88671875" style="96"/>
    <col min="5942" max="5942" width="3.88671875" style="96" customWidth="1"/>
    <col min="5943" max="5959" width="0.88671875" style="96"/>
    <col min="5960" max="5960" width="0" style="96" hidden="1" customWidth="1"/>
    <col min="5961" max="6176" width="0.88671875" style="96"/>
    <col min="6177" max="6177" width="0.44140625" style="96" customWidth="1"/>
    <col min="6178" max="6197" width="0.88671875" style="96"/>
    <col min="6198" max="6198" width="3.88671875" style="96" customWidth="1"/>
    <col min="6199" max="6215" width="0.88671875" style="96"/>
    <col min="6216" max="6216" width="0" style="96" hidden="1" customWidth="1"/>
    <col min="6217" max="6432" width="0.88671875" style="96"/>
    <col min="6433" max="6433" width="0.44140625" style="96" customWidth="1"/>
    <col min="6434" max="6453" width="0.88671875" style="96"/>
    <col min="6454" max="6454" width="3.88671875" style="96" customWidth="1"/>
    <col min="6455" max="6471" width="0.88671875" style="96"/>
    <col min="6472" max="6472" width="0" style="96" hidden="1" customWidth="1"/>
    <col min="6473" max="6688" width="0.88671875" style="96"/>
    <col min="6689" max="6689" width="0.44140625" style="96" customWidth="1"/>
    <col min="6690" max="6709" width="0.88671875" style="96"/>
    <col min="6710" max="6710" width="3.88671875" style="96" customWidth="1"/>
    <col min="6711" max="6727" width="0.88671875" style="96"/>
    <col min="6728" max="6728" width="0" style="96" hidden="1" customWidth="1"/>
    <col min="6729" max="6944" width="0.88671875" style="96"/>
    <col min="6945" max="6945" width="0.44140625" style="96" customWidth="1"/>
    <col min="6946" max="6965" width="0.88671875" style="96"/>
    <col min="6966" max="6966" width="3.88671875" style="96" customWidth="1"/>
    <col min="6967" max="6983" width="0.88671875" style="96"/>
    <col min="6984" max="6984" width="0" style="96" hidden="1" customWidth="1"/>
    <col min="6985" max="7200" width="0.88671875" style="96"/>
    <col min="7201" max="7201" width="0.44140625" style="96" customWidth="1"/>
    <col min="7202" max="7221" width="0.88671875" style="96"/>
    <col min="7222" max="7222" width="3.88671875" style="96" customWidth="1"/>
    <col min="7223" max="7239" width="0.88671875" style="96"/>
    <col min="7240" max="7240" width="0" style="96" hidden="1" customWidth="1"/>
    <col min="7241" max="7456" width="0.88671875" style="96"/>
    <col min="7457" max="7457" width="0.44140625" style="96" customWidth="1"/>
    <col min="7458" max="7477" width="0.88671875" style="96"/>
    <col min="7478" max="7478" width="3.88671875" style="96" customWidth="1"/>
    <col min="7479" max="7495" width="0.88671875" style="96"/>
    <col min="7496" max="7496" width="0" style="96" hidden="1" customWidth="1"/>
    <col min="7497" max="7712" width="0.88671875" style="96"/>
    <col min="7713" max="7713" width="0.44140625" style="96" customWidth="1"/>
    <col min="7714" max="7733" width="0.88671875" style="96"/>
    <col min="7734" max="7734" width="3.88671875" style="96" customWidth="1"/>
    <col min="7735" max="7751" width="0.88671875" style="96"/>
    <col min="7752" max="7752" width="0" style="96" hidden="1" customWidth="1"/>
    <col min="7753" max="7968" width="0.88671875" style="96"/>
    <col min="7969" max="7969" width="0.44140625" style="96" customWidth="1"/>
    <col min="7970" max="7989" width="0.88671875" style="96"/>
    <col min="7990" max="7990" width="3.88671875" style="96" customWidth="1"/>
    <col min="7991" max="8007" width="0.88671875" style="96"/>
    <col min="8008" max="8008" width="0" style="96" hidden="1" customWidth="1"/>
    <col min="8009" max="8224" width="0.88671875" style="96"/>
    <col min="8225" max="8225" width="0.44140625" style="96" customWidth="1"/>
    <col min="8226" max="8245" width="0.88671875" style="96"/>
    <col min="8246" max="8246" width="3.88671875" style="96" customWidth="1"/>
    <col min="8247" max="8263" width="0.88671875" style="96"/>
    <col min="8264" max="8264" width="0" style="96" hidden="1" customWidth="1"/>
    <col min="8265" max="8480" width="0.88671875" style="96"/>
    <col min="8481" max="8481" width="0.44140625" style="96" customWidth="1"/>
    <col min="8482" max="8501" width="0.88671875" style="96"/>
    <col min="8502" max="8502" width="3.88671875" style="96" customWidth="1"/>
    <col min="8503" max="8519" width="0.88671875" style="96"/>
    <col min="8520" max="8520" width="0" style="96" hidden="1" customWidth="1"/>
    <col min="8521" max="8736" width="0.88671875" style="96"/>
    <col min="8737" max="8737" width="0.44140625" style="96" customWidth="1"/>
    <col min="8738" max="8757" width="0.88671875" style="96"/>
    <col min="8758" max="8758" width="3.88671875" style="96" customWidth="1"/>
    <col min="8759" max="8775" width="0.88671875" style="96"/>
    <col min="8776" max="8776" width="0" style="96" hidden="1" customWidth="1"/>
    <col min="8777" max="8992" width="0.88671875" style="96"/>
    <col min="8993" max="8993" width="0.44140625" style="96" customWidth="1"/>
    <col min="8994" max="9013" width="0.88671875" style="96"/>
    <col min="9014" max="9014" width="3.88671875" style="96" customWidth="1"/>
    <col min="9015" max="9031" width="0.88671875" style="96"/>
    <col min="9032" max="9032" width="0" style="96" hidden="1" customWidth="1"/>
    <col min="9033" max="9248" width="0.88671875" style="96"/>
    <col min="9249" max="9249" width="0.44140625" style="96" customWidth="1"/>
    <col min="9250" max="9269" width="0.88671875" style="96"/>
    <col min="9270" max="9270" width="3.88671875" style="96" customWidth="1"/>
    <col min="9271" max="9287" width="0.88671875" style="96"/>
    <col min="9288" max="9288" width="0" style="96" hidden="1" customWidth="1"/>
    <col min="9289" max="9504" width="0.88671875" style="96"/>
    <col min="9505" max="9505" width="0.44140625" style="96" customWidth="1"/>
    <col min="9506" max="9525" width="0.88671875" style="96"/>
    <col min="9526" max="9526" width="3.88671875" style="96" customWidth="1"/>
    <col min="9527" max="9543" width="0.88671875" style="96"/>
    <col min="9544" max="9544" width="0" style="96" hidden="1" customWidth="1"/>
    <col min="9545" max="9760" width="0.88671875" style="96"/>
    <col min="9761" max="9761" width="0.44140625" style="96" customWidth="1"/>
    <col min="9762" max="9781" width="0.88671875" style="96"/>
    <col min="9782" max="9782" width="3.88671875" style="96" customWidth="1"/>
    <col min="9783" max="9799" width="0.88671875" style="96"/>
    <col min="9800" max="9800" width="0" style="96" hidden="1" customWidth="1"/>
    <col min="9801" max="10016" width="0.88671875" style="96"/>
    <col min="10017" max="10017" width="0.44140625" style="96" customWidth="1"/>
    <col min="10018" max="10037" width="0.88671875" style="96"/>
    <col min="10038" max="10038" width="3.88671875" style="96" customWidth="1"/>
    <col min="10039" max="10055" width="0.88671875" style="96"/>
    <col min="10056" max="10056" width="0" style="96" hidden="1" customWidth="1"/>
    <col min="10057" max="10272" width="0.88671875" style="96"/>
    <col min="10273" max="10273" width="0.44140625" style="96" customWidth="1"/>
    <col min="10274" max="10293" width="0.88671875" style="96"/>
    <col min="10294" max="10294" width="3.88671875" style="96" customWidth="1"/>
    <col min="10295" max="10311" width="0.88671875" style="96"/>
    <col min="10312" max="10312" width="0" style="96" hidden="1" customWidth="1"/>
    <col min="10313" max="10528" width="0.88671875" style="96"/>
    <col min="10529" max="10529" width="0.44140625" style="96" customWidth="1"/>
    <col min="10530" max="10549" width="0.88671875" style="96"/>
    <col min="10550" max="10550" width="3.88671875" style="96" customWidth="1"/>
    <col min="10551" max="10567" width="0.88671875" style="96"/>
    <col min="10568" max="10568" width="0" style="96" hidden="1" customWidth="1"/>
    <col min="10569" max="10784" width="0.88671875" style="96"/>
    <col min="10785" max="10785" width="0.44140625" style="96" customWidth="1"/>
    <col min="10786" max="10805" width="0.88671875" style="96"/>
    <col min="10806" max="10806" width="3.88671875" style="96" customWidth="1"/>
    <col min="10807" max="10823" width="0.88671875" style="96"/>
    <col min="10824" max="10824" width="0" style="96" hidden="1" customWidth="1"/>
    <col min="10825" max="11040" width="0.88671875" style="96"/>
    <col min="11041" max="11041" width="0.44140625" style="96" customWidth="1"/>
    <col min="11042" max="11061" width="0.88671875" style="96"/>
    <col min="11062" max="11062" width="3.88671875" style="96" customWidth="1"/>
    <col min="11063" max="11079" width="0.88671875" style="96"/>
    <col min="11080" max="11080" width="0" style="96" hidden="1" customWidth="1"/>
    <col min="11081" max="11296" width="0.88671875" style="96"/>
    <col min="11297" max="11297" width="0.44140625" style="96" customWidth="1"/>
    <col min="11298" max="11317" width="0.88671875" style="96"/>
    <col min="11318" max="11318" width="3.88671875" style="96" customWidth="1"/>
    <col min="11319" max="11335" width="0.88671875" style="96"/>
    <col min="11336" max="11336" width="0" style="96" hidden="1" customWidth="1"/>
    <col min="11337" max="11552" width="0.88671875" style="96"/>
    <col min="11553" max="11553" width="0.44140625" style="96" customWidth="1"/>
    <col min="11554" max="11573" width="0.88671875" style="96"/>
    <col min="11574" max="11574" width="3.88671875" style="96" customWidth="1"/>
    <col min="11575" max="11591" width="0.88671875" style="96"/>
    <col min="11592" max="11592" width="0" style="96" hidden="1" customWidth="1"/>
    <col min="11593" max="11808" width="0.88671875" style="96"/>
    <col min="11809" max="11809" width="0.44140625" style="96" customWidth="1"/>
    <col min="11810" max="11829" width="0.88671875" style="96"/>
    <col min="11830" max="11830" width="3.88671875" style="96" customWidth="1"/>
    <col min="11831" max="11847" width="0.88671875" style="96"/>
    <col min="11848" max="11848" width="0" style="96" hidden="1" customWidth="1"/>
    <col min="11849" max="12064" width="0.88671875" style="96"/>
    <col min="12065" max="12065" width="0.44140625" style="96" customWidth="1"/>
    <col min="12066" max="12085" width="0.88671875" style="96"/>
    <col min="12086" max="12086" width="3.88671875" style="96" customWidth="1"/>
    <col min="12087" max="12103" width="0.88671875" style="96"/>
    <col min="12104" max="12104" width="0" style="96" hidden="1" customWidth="1"/>
    <col min="12105" max="12320" width="0.88671875" style="96"/>
    <col min="12321" max="12321" width="0.44140625" style="96" customWidth="1"/>
    <col min="12322" max="12341" width="0.88671875" style="96"/>
    <col min="12342" max="12342" width="3.88671875" style="96" customWidth="1"/>
    <col min="12343" max="12359" width="0.88671875" style="96"/>
    <col min="12360" max="12360" width="0" style="96" hidden="1" customWidth="1"/>
    <col min="12361" max="12576" width="0.88671875" style="96"/>
    <col min="12577" max="12577" width="0.44140625" style="96" customWidth="1"/>
    <col min="12578" max="12597" width="0.88671875" style="96"/>
    <col min="12598" max="12598" width="3.88671875" style="96" customWidth="1"/>
    <col min="12599" max="12615" width="0.88671875" style="96"/>
    <col min="12616" max="12616" width="0" style="96" hidden="1" customWidth="1"/>
    <col min="12617" max="12832" width="0.88671875" style="96"/>
    <col min="12833" max="12833" width="0.44140625" style="96" customWidth="1"/>
    <col min="12834" max="12853" width="0.88671875" style="96"/>
    <col min="12854" max="12854" width="3.88671875" style="96" customWidth="1"/>
    <col min="12855" max="12871" width="0.88671875" style="96"/>
    <col min="12872" max="12872" width="0" style="96" hidden="1" customWidth="1"/>
    <col min="12873" max="13088" width="0.88671875" style="96"/>
    <col min="13089" max="13089" width="0.44140625" style="96" customWidth="1"/>
    <col min="13090" max="13109" width="0.88671875" style="96"/>
    <col min="13110" max="13110" width="3.88671875" style="96" customWidth="1"/>
    <col min="13111" max="13127" width="0.88671875" style="96"/>
    <col min="13128" max="13128" width="0" style="96" hidden="1" customWidth="1"/>
    <col min="13129" max="13344" width="0.88671875" style="96"/>
    <col min="13345" max="13345" width="0.44140625" style="96" customWidth="1"/>
    <col min="13346" max="13365" width="0.88671875" style="96"/>
    <col min="13366" max="13366" width="3.88671875" style="96" customWidth="1"/>
    <col min="13367" max="13383" width="0.88671875" style="96"/>
    <col min="13384" max="13384" width="0" style="96" hidden="1" customWidth="1"/>
    <col min="13385" max="13600" width="0.88671875" style="96"/>
    <col min="13601" max="13601" width="0.44140625" style="96" customWidth="1"/>
    <col min="13602" max="13621" width="0.88671875" style="96"/>
    <col min="13622" max="13622" width="3.88671875" style="96" customWidth="1"/>
    <col min="13623" max="13639" width="0.88671875" style="96"/>
    <col min="13640" max="13640" width="0" style="96" hidden="1" customWidth="1"/>
    <col min="13641" max="13856" width="0.88671875" style="96"/>
    <col min="13857" max="13857" width="0.44140625" style="96" customWidth="1"/>
    <col min="13858" max="13877" width="0.88671875" style="96"/>
    <col min="13878" max="13878" width="3.88671875" style="96" customWidth="1"/>
    <col min="13879" max="13895" width="0.88671875" style="96"/>
    <col min="13896" max="13896" width="0" style="96" hidden="1" customWidth="1"/>
    <col min="13897" max="14112" width="0.88671875" style="96"/>
    <col min="14113" max="14113" width="0.44140625" style="96" customWidth="1"/>
    <col min="14114" max="14133" width="0.88671875" style="96"/>
    <col min="14134" max="14134" width="3.88671875" style="96" customWidth="1"/>
    <col min="14135" max="14151" width="0.88671875" style="96"/>
    <col min="14152" max="14152" width="0" style="96" hidden="1" customWidth="1"/>
    <col min="14153" max="14368" width="0.88671875" style="96"/>
    <col min="14369" max="14369" width="0.44140625" style="96" customWidth="1"/>
    <col min="14370" max="14389" width="0.88671875" style="96"/>
    <col min="14390" max="14390" width="3.88671875" style="96" customWidth="1"/>
    <col min="14391" max="14407" width="0.88671875" style="96"/>
    <col min="14408" max="14408" width="0" style="96" hidden="1" customWidth="1"/>
    <col min="14409" max="14624" width="0.88671875" style="96"/>
    <col min="14625" max="14625" width="0.44140625" style="96" customWidth="1"/>
    <col min="14626" max="14645" width="0.88671875" style="96"/>
    <col min="14646" max="14646" width="3.88671875" style="96" customWidth="1"/>
    <col min="14647" max="14663" width="0.88671875" style="96"/>
    <col min="14664" max="14664" width="0" style="96" hidden="1" customWidth="1"/>
    <col min="14665" max="14880" width="0.88671875" style="96"/>
    <col min="14881" max="14881" width="0.44140625" style="96" customWidth="1"/>
    <col min="14882" max="14901" width="0.88671875" style="96"/>
    <col min="14902" max="14902" width="3.88671875" style="96" customWidth="1"/>
    <col min="14903" max="14919" width="0.88671875" style="96"/>
    <col min="14920" max="14920" width="0" style="96" hidden="1" customWidth="1"/>
    <col min="14921" max="15136" width="0.88671875" style="96"/>
    <col min="15137" max="15137" width="0.44140625" style="96" customWidth="1"/>
    <col min="15138" max="15157" width="0.88671875" style="96"/>
    <col min="15158" max="15158" width="3.88671875" style="96" customWidth="1"/>
    <col min="15159" max="15175" width="0.88671875" style="96"/>
    <col min="15176" max="15176" width="0" style="96" hidden="1" customWidth="1"/>
    <col min="15177" max="15392" width="0.88671875" style="96"/>
    <col min="15393" max="15393" width="0.44140625" style="96" customWidth="1"/>
    <col min="15394" max="15413" width="0.88671875" style="96"/>
    <col min="15414" max="15414" width="3.88671875" style="96" customWidth="1"/>
    <col min="15415" max="15431" width="0.88671875" style="96"/>
    <col min="15432" max="15432" width="0" style="96" hidden="1" customWidth="1"/>
    <col min="15433" max="15648" width="0.88671875" style="96"/>
    <col min="15649" max="15649" width="0.44140625" style="96" customWidth="1"/>
    <col min="15650" max="15669" width="0.88671875" style="96"/>
    <col min="15670" max="15670" width="3.88671875" style="96" customWidth="1"/>
    <col min="15671" max="15687" width="0.88671875" style="96"/>
    <col min="15688" max="15688" width="0" style="96" hidden="1" customWidth="1"/>
    <col min="15689" max="15904" width="0.88671875" style="96"/>
    <col min="15905" max="15905" width="0.44140625" style="96" customWidth="1"/>
    <col min="15906" max="15925" width="0.88671875" style="96"/>
    <col min="15926" max="15926" width="3.88671875" style="96" customWidth="1"/>
    <col min="15927" max="15943" width="0.88671875" style="96"/>
    <col min="15944" max="15944" width="0" style="96" hidden="1" customWidth="1"/>
    <col min="15945" max="16160" width="0.88671875" style="96"/>
    <col min="16161" max="16161" width="0.44140625" style="96" customWidth="1"/>
    <col min="16162" max="16181" width="0.88671875" style="96"/>
    <col min="16182" max="16182" width="3.88671875" style="96" customWidth="1"/>
    <col min="16183" max="16199" width="0.88671875" style="96"/>
    <col min="16200" max="16200" width="0" style="96" hidden="1" customWidth="1"/>
    <col min="16201" max="16384" width="0.88671875" style="96"/>
  </cols>
  <sheetData>
    <row r="1" spans="1:108">
      <c r="DD1" s="97" t="s">
        <v>439</v>
      </c>
    </row>
    <row r="2" spans="1:108" s="98" customFormat="1" ht="25.5" customHeight="1">
      <c r="A2" s="139" t="s">
        <v>440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</row>
    <row r="3" spans="1:108" s="99" customFormat="1" ht="56.25" customHeight="1">
      <c r="A3" s="140" t="s">
        <v>441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 t="s">
        <v>442</v>
      </c>
      <c r="AC3" s="141"/>
      <c r="AD3" s="141"/>
      <c r="AE3" s="141"/>
      <c r="AF3" s="141"/>
      <c r="AG3" s="141"/>
      <c r="AH3" s="140" t="s">
        <v>443</v>
      </c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 t="s">
        <v>444</v>
      </c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 t="s">
        <v>24</v>
      </c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 t="s">
        <v>25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</row>
    <row r="4" spans="1:108" s="100" customFormat="1" ht="12" customHeight="1" thickBot="1">
      <c r="A4" s="135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6">
        <v>2</v>
      </c>
      <c r="AC4" s="136"/>
      <c r="AD4" s="136"/>
      <c r="AE4" s="136"/>
      <c r="AF4" s="136"/>
      <c r="AG4" s="136"/>
      <c r="AH4" s="137">
        <v>3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>
        <v>4</v>
      </c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>
        <v>5</v>
      </c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8">
        <v>6</v>
      </c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</row>
    <row r="5" spans="1:108" s="101" customFormat="1" ht="23.25" customHeight="1">
      <c r="A5" s="148" t="s">
        <v>347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9" t="s">
        <v>348</v>
      </c>
      <c r="AC5" s="149"/>
      <c r="AD5" s="149"/>
      <c r="AE5" s="149"/>
      <c r="AF5" s="149"/>
      <c r="AG5" s="149"/>
      <c r="AH5" s="150" t="s">
        <v>445</v>
      </c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1">
        <f>BC22</f>
        <v>0</v>
      </c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>
        <f>BY22</f>
        <v>-632919.12999999989</v>
      </c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2">
        <f>BC5-BY5</f>
        <v>632919.12999999989</v>
      </c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</row>
    <row r="6" spans="1:108" s="101" customFormat="1" ht="13.5" customHeight="1">
      <c r="A6" s="142" t="s">
        <v>32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 t="s">
        <v>350</v>
      </c>
      <c r="AC6" s="143"/>
      <c r="AD6" s="143"/>
      <c r="AE6" s="143"/>
      <c r="AF6" s="143"/>
      <c r="AG6" s="143"/>
      <c r="AH6" s="144" t="s">
        <v>445</v>
      </c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5" t="s">
        <v>39</v>
      </c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 t="s">
        <v>39</v>
      </c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6" t="s">
        <v>39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</row>
    <row r="7" spans="1:108" ht="23.25" customHeight="1">
      <c r="A7" s="147" t="s">
        <v>349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3"/>
      <c r="AC7" s="143"/>
      <c r="AD7" s="143"/>
      <c r="AE7" s="143"/>
      <c r="AF7" s="143"/>
      <c r="AG7" s="143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</row>
    <row r="8" spans="1:108" ht="13.5" customHeight="1">
      <c r="A8" s="154" t="s">
        <v>351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43"/>
      <c r="AC8" s="143"/>
      <c r="AD8" s="143"/>
      <c r="AE8" s="143"/>
      <c r="AF8" s="143"/>
      <c r="AG8" s="143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5" t="s">
        <v>39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 t="s">
        <v>39</v>
      </c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6" t="s">
        <v>39</v>
      </c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</row>
    <row r="9" spans="1:108" ht="13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43"/>
      <c r="AC9" s="143"/>
      <c r="AD9" s="143"/>
      <c r="AE9" s="143"/>
      <c r="AF9" s="143"/>
      <c r="AG9" s="143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</row>
    <row r="10" spans="1:108" ht="13.5" hidden="1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43"/>
      <c r="AC10" s="143"/>
      <c r="AD10" s="143"/>
      <c r="AE10" s="143"/>
      <c r="AF10" s="143"/>
      <c r="AG10" s="143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</row>
    <row r="11" spans="1:108" ht="13.5" hidden="1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43"/>
      <c r="AC11" s="143"/>
      <c r="AD11" s="143"/>
      <c r="AE11" s="143"/>
      <c r="AF11" s="143"/>
      <c r="AG11" s="143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</row>
    <row r="12" spans="1:108" ht="13.5" hidden="1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43"/>
      <c r="AC12" s="143"/>
      <c r="AD12" s="143"/>
      <c r="AE12" s="143"/>
      <c r="AF12" s="143"/>
      <c r="AG12" s="143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</row>
    <row r="13" spans="1:108" ht="13.5" hidden="1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43"/>
      <c r="AC13" s="143"/>
      <c r="AD13" s="143"/>
      <c r="AE13" s="143"/>
      <c r="AF13" s="143"/>
      <c r="AG13" s="143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</row>
    <row r="14" spans="1:108" ht="13.5" hidden="1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43"/>
      <c r="AC14" s="143"/>
      <c r="AD14" s="143"/>
      <c r="AE14" s="143"/>
      <c r="AF14" s="143"/>
      <c r="AG14" s="143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</row>
    <row r="15" spans="1:108" ht="13.5" hidden="1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43"/>
      <c r="AC15" s="143"/>
      <c r="AD15" s="143"/>
      <c r="AE15" s="143"/>
      <c r="AF15" s="143"/>
      <c r="AG15" s="143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</row>
    <row r="16" spans="1:108" ht="13.5" hidden="1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43"/>
      <c r="AC16" s="143"/>
      <c r="AD16" s="143"/>
      <c r="AE16" s="143"/>
      <c r="AF16" s="143"/>
      <c r="AG16" s="143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</row>
    <row r="17" spans="1:108" ht="13.5" hidden="1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43"/>
      <c r="AC17" s="143"/>
      <c r="AD17" s="143"/>
      <c r="AE17" s="143"/>
      <c r="AF17" s="143"/>
      <c r="AG17" s="143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</row>
    <row r="18" spans="1:108" ht="13.5" hidden="1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43"/>
      <c r="AC18" s="143"/>
      <c r="AD18" s="143"/>
      <c r="AE18" s="143"/>
      <c r="AF18" s="143"/>
      <c r="AG18" s="143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</row>
    <row r="19" spans="1:108" ht="13.5" hidden="1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43"/>
      <c r="AC19" s="143"/>
      <c r="AD19" s="143"/>
      <c r="AE19" s="143"/>
      <c r="AF19" s="143"/>
      <c r="AG19" s="143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</row>
    <row r="20" spans="1:108" ht="13.5" hidden="1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43"/>
      <c r="AC20" s="143"/>
      <c r="AD20" s="143"/>
      <c r="AE20" s="143"/>
      <c r="AF20" s="143"/>
      <c r="AG20" s="143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</row>
    <row r="21" spans="1:108" s="101" customFormat="1" ht="23.25" customHeight="1">
      <c r="A21" s="148" t="s">
        <v>352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3" t="s">
        <v>353</v>
      </c>
      <c r="AC21" s="143"/>
      <c r="AD21" s="143"/>
      <c r="AE21" s="143"/>
      <c r="AF21" s="143"/>
      <c r="AG21" s="143"/>
      <c r="AH21" s="144" t="s">
        <v>445</v>
      </c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5" t="s">
        <v>39</v>
      </c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 t="s">
        <v>39</v>
      </c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6" t="s">
        <v>39</v>
      </c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</row>
    <row r="22" spans="1:108" s="101" customFormat="1" ht="12.75" customHeight="1">
      <c r="A22" s="142" t="s">
        <v>351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 t="s">
        <v>355</v>
      </c>
      <c r="AC22" s="143"/>
      <c r="AD22" s="143"/>
      <c r="AE22" s="143"/>
      <c r="AF22" s="143"/>
      <c r="AG22" s="143"/>
      <c r="AH22" s="144" t="s">
        <v>446</v>
      </c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5">
        <f>BC28</f>
        <v>0</v>
      </c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>
        <f>BY28</f>
        <v>-632919.12999999989</v>
      </c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55" t="s">
        <v>39</v>
      </c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</row>
    <row r="23" spans="1:108" s="101" customFormat="1" ht="25.5" customHeight="1">
      <c r="A23" s="156" t="s">
        <v>354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43"/>
      <c r="AC23" s="143"/>
      <c r="AD23" s="143"/>
      <c r="AE23" s="143"/>
      <c r="AF23" s="143"/>
      <c r="AG23" s="143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</row>
    <row r="24" spans="1:108" s="101" customFormat="1" ht="13.5" hidden="1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43"/>
      <c r="AC24" s="143"/>
      <c r="AD24" s="143"/>
      <c r="AE24" s="143"/>
      <c r="AF24" s="143"/>
      <c r="AG24" s="143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</row>
    <row r="25" spans="1:108" s="101" customFormat="1" ht="13.5" hidden="1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43"/>
      <c r="AC25" s="143"/>
      <c r="AD25" s="143"/>
      <c r="AE25" s="143"/>
      <c r="AF25" s="143"/>
      <c r="AG25" s="143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</row>
    <row r="26" spans="1:108" s="101" customFormat="1" ht="13.5" hidden="1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43"/>
      <c r="AC26" s="143"/>
      <c r="AD26" s="143"/>
      <c r="AE26" s="143"/>
      <c r="AF26" s="143"/>
      <c r="AG26" s="143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</row>
    <row r="27" spans="1:108" s="101" customFormat="1" ht="13.5" hidden="1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43"/>
      <c r="AC27" s="143"/>
      <c r="AD27" s="143"/>
      <c r="AE27" s="143"/>
      <c r="AF27" s="143"/>
      <c r="AG27" s="143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</row>
    <row r="28" spans="1:108" s="101" customFormat="1" ht="33.75" customHeight="1">
      <c r="A28" s="148" t="s">
        <v>356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3" t="s">
        <v>355</v>
      </c>
      <c r="AC28" s="143"/>
      <c r="AD28" s="143"/>
      <c r="AE28" s="143"/>
      <c r="AF28" s="143"/>
      <c r="AG28" s="143"/>
      <c r="AH28" s="144" t="s">
        <v>447</v>
      </c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5">
        <v>0</v>
      </c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>
        <f>BY32+BY36</f>
        <v>-632919.12999999989</v>
      </c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</row>
    <row r="29" spans="1:108" s="101" customFormat="1" ht="23.25" customHeight="1">
      <c r="A29" s="148" t="s">
        <v>448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3" t="s">
        <v>358</v>
      </c>
      <c r="AC29" s="143"/>
      <c r="AD29" s="143"/>
      <c r="AE29" s="143"/>
      <c r="AF29" s="143"/>
      <c r="AG29" s="143"/>
      <c r="AH29" s="144" t="s">
        <v>449</v>
      </c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5">
        <f>BC30</f>
        <v>-10634000</v>
      </c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>
        <f>BY30</f>
        <v>-2932941.52</v>
      </c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6" t="s">
        <v>450</v>
      </c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</row>
    <row r="30" spans="1:108" s="101" customFormat="1" ht="23.25" customHeight="1">
      <c r="A30" s="148" t="s">
        <v>360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3" t="s">
        <v>358</v>
      </c>
      <c r="AC30" s="143"/>
      <c r="AD30" s="143"/>
      <c r="AE30" s="143"/>
      <c r="AF30" s="143"/>
      <c r="AG30" s="143"/>
      <c r="AH30" s="144" t="s">
        <v>451</v>
      </c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5">
        <f>BC31</f>
        <v>-10634000</v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>
        <f>BY31</f>
        <v>-2932941.52</v>
      </c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6" t="s">
        <v>450</v>
      </c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</row>
    <row r="31" spans="1:108" s="101" customFormat="1" ht="33" customHeight="1">
      <c r="A31" s="148" t="s">
        <v>362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3" t="s">
        <v>358</v>
      </c>
      <c r="AC31" s="143"/>
      <c r="AD31" s="143"/>
      <c r="AE31" s="143"/>
      <c r="AF31" s="143"/>
      <c r="AG31" s="143"/>
      <c r="AH31" s="144" t="s">
        <v>452</v>
      </c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5">
        <f>BC32</f>
        <v>-10634000</v>
      </c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>
        <v>-2932941.52</v>
      </c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6" t="s">
        <v>450</v>
      </c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</row>
    <row r="32" spans="1:108" s="101" customFormat="1" ht="46.5" customHeight="1">
      <c r="A32" s="148" t="s">
        <v>453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3" t="s">
        <v>358</v>
      </c>
      <c r="AC32" s="143"/>
      <c r="AD32" s="143"/>
      <c r="AE32" s="143"/>
      <c r="AF32" s="143"/>
      <c r="AG32" s="143"/>
      <c r="AH32" s="144" t="s">
        <v>454</v>
      </c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5">
        <v>-10634000</v>
      </c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>
        <f>BY31</f>
        <v>-2932941.52</v>
      </c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6" t="s">
        <v>450</v>
      </c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</row>
    <row r="33" spans="1:108" s="101" customFormat="1" ht="23.25" customHeight="1">
      <c r="A33" s="148" t="s">
        <v>455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3" t="s">
        <v>367</v>
      </c>
      <c r="AC33" s="143"/>
      <c r="AD33" s="143"/>
      <c r="AE33" s="143"/>
      <c r="AF33" s="143"/>
      <c r="AG33" s="143"/>
      <c r="AH33" s="144" t="s">
        <v>456</v>
      </c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5">
        <f>BC34</f>
        <v>10633950</v>
      </c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>
        <f>BY34</f>
        <v>2300022.39</v>
      </c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6" t="s">
        <v>450</v>
      </c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</row>
    <row r="34" spans="1:108" s="101" customFormat="1" ht="23.25" customHeight="1">
      <c r="A34" s="148" t="s">
        <v>457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3" t="s">
        <v>367</v>
      </c>
      <c r="AC34" s="143"/>
      <c r="AD34" s="143"/>
      <c r="AE34" s="143"/>
      <c r="AF34" s="143"/>
      <c r="AG34" s="143"/>
      <c r="AH34" s="144" t="s">
        <v>458</v>
      </c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5">
        <f>BC35</f>
        <v>10633950</v>
      </c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>
        <f>BY35</f>
        <v>2300022.39</v>
      </c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6" t="s">
        <v>450</v>
      </c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</row>
    <row r="35" spans="1:108" s="101" customFormat="1" ht="36" customHeight="1">
      <c r="A35" s="148" t="s">
        <v>459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3" t="s">
        <v>367</v>
      </c>
      <c r="AC35" s="143"/>
      <c r="AD35" s="143"/>
      <c r="AE35" s="143"/>
      <c r="AF35" s="143"/>
      <c r="AG35" s="143"/>
      <c r="AH35" s="144" t="s">
        <v>460</v>
      </c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5">
        <f>BC36</f>
        <v>10633950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>
        <f>BY36</f>
        <v>2300022.39</v>
      </c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6" t="s">
        <v>450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</row>
    <row r="36" spans="1:108" ht="48" customHeight="1" thickBot="1">
      <c r="A36" s="148" t="s">
        <v>461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63"/>
      <c r="AC36" s="163"/>
      <c r="AD36" s="163"/>
      <c r="AE36" s="163"/>
      <c r="AF36" s="163"/>
      <c r="AG36" s="163"/>
      <c r="AH36" s="164" t="s">
        <v>462</v>
      </c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58">
        <v>10633950</v>
      </c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>
        <v>2300022.39</v>
      </c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9" t="s">
        <v>450</v>
      </c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</row>
    <row r="37" spans="1:108" ht="16.5" customHeight="1">
      <c r="AC37" s="102"/>
      <c r="AD37" s="102"/>
      <c r="AE37" s="102"/>
      <c r="AF37" s="102"/>
    </row>
    <row r="38" spans="1:108" s="104" customFormat="1" ht="10.199999999999999">
      <c r="A38" s="160" t="s">
        <v>463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L38" s="161" t="s">
        <v>464</v>
      </c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</row>
    <row r="39" spans="1:108" s="104" customFormat="1" ht="10.199999999999999">
      <c r="O39" s="162" t="s">
        <v>465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L39" s="162" t="s">
        <v>466</v>
      </c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</row>
    <row r="40" spans="1:108" s="104" customFormat="1" ht="10.199999999999999"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106"/>
      <c r="BD40" s="106"/>
      <c r="BE40" s="106"/>
      <c r="BF40" s="106"/>
      <c r="BG40" s="105"/>
      <c r="BH40" s="105"/>
      <c r="BI40" s="105"/>
      <c r="BJ40" s="105"/>
      <c r="BK40" s="105"/>
      <c r="BL40" s="105"/>
      <c r="BM40" s="105"/>
      <c r="BN40" s="105"/>
      <c r="BO40" s="105"/>
      <c r="CL40" s="105"/>
      <c r="CM40" s="105"/>
      <c r="CN40" s="105"/>
      <c r="CO40" s="105"/>
      <c r="CP40" s="105"/>
      <c r="CQ40" s="105"/>
      <c r="CR40" s="105"/>
      <c r="CS40" s="105"/>
      <c r="CT40" s="105"/>
    </row>
    <row r="41" spans="1:108" s="104" customFormat="1" ht="10.199999999999999">
      <c r="A41" s="160" t="s">
        <v>467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108" s="104" customFormat="1" ht="10.199999999999999">
      <c r="A42" s="104" t="s">
        <v>468</v>
      </c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T42" s="161" t="s">
        <v>469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</row>
    <row r="43" spans="1:108" s="106" customFormat="1" ht="12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X43" s="162" t="s">
        <v>465</v>
      </c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T43" s="162" t="s">
        <v>466</v>
      </c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</row>
    <row r="44" spans="1:108" s="104" customFormat="1" ht="10.199999999999999"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</row>
    <row r="45" spans="1:108" s="104" customFormat="1" ht="10.199999999999999">
      <c r="B45" s="169" t="s">
        <v>470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P45" s="161" t="s">
        <v>471</v>
      </c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</row>
    <row r="46" spans="1:108" s="106" customFormat="1" ht="11.25" customHeight="1">
      <c r="S46" s="162" t="s">
        <v>465</v>
      </c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04"/>
      <c r="AN46" s="104"/>
      <c r="AP46" s="162" t="s">
        <v>466</v>
      </c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</row>
    <row r="47" spans="1:108" s="104" customFormat="1" ht="10.199999999999999">
      <c r="AX47" s="108"/>
    </row>
    <row r="48" spans="1:108" s="104" customFormat="1" ht="10.199999999999999">
      <c r="A48" s="165" t="s">
        <v>472</v>
      </c>
      <c r="B48" s="165"/>
      <c r="C48" s="166" t="s">
        <v>475</v>
      </c>
      <c r="D48" s="166"/>
      <c r="E48" s="166"/>
      <c r="F48" s="166"/>
      <c r="G48" s="167" t="s">
        <v>472</v>
      </c>
      <c r="H48" s="167"/>
      <c r="I48" s="166" t="s">
        <v>476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7">
        <v>20</v>
      </c>
      <c r="AB48" s="167"/>
      <c r="AC48" s="167"/>
      <c r="AD48" s="167"/>
      <c r="AE48" s="168" t="s">
        <v>473</v>
      </c>
      <c r="AF48" s="168"/>
      <c r="AG48" s="168"/>
      <c r="AH48" s="168"/>
      <c r="AI48" s="104" t="s">
        <v>474</v>
      </c>
    </row>
    <row r="49" ht="3" customHeight="1"/>
  </sheetData>
  <mergeCells count="209">
    <mergeCell ref="A48:B48"/>
    <mergeCell ref="C48:F48"/>
    <mergeCell ref="G48:H48"/>
    <mergeCell ref="I48:Z48"/>
    <mergeCell ref="AA48:AD48"/>
    <mergeCell ref="AE48:AH48"/>
    <mergeCell ref="X43:AQ43"/>
    <mergeCell ref="AT43:BU43"/>
    <mergeCell ref="B45:AL45"/>
    <mergeCell ref="AP45:BQ45"/>
    <mergeCell ref="S46:AL46"/>
    <mergeCell ref="AP46:BQ46"/>
    <mergeCell ref="A38:S38"/>
    <mergeCell ref="AL38:BM38"/>
    <mergeCell ref="O39:AH39"/>
    <mergeCell ref="AL39:BM39"/>
    <mergeCell ref="A41:AD41"/>
    <mergeCell ref="X42:AQ42"/>
    <mergeCell ref="AT42:BU42"/>
    <mergeCell ref="A36:AA36"/>
    <mergeCell ref="AB36:AG36"/>
    <mergeCell ref="AH36:BB36"/>
    <mergeCell ref="BC36:BX36"/>
    <mergeCell ref="BY36:CN36"/>
    <mergeCell ref="CO36:DD36"/>
    <mergeCell ref="A35:AA35"/>
    <mergeCell ref="AB35:AG35"/>
    <mergeCell ref="AH35:BB35"/>
    <mergeCell ref="BC35:BX35"/>
    <mergeCell ref="BY35:CN35"/>
    <mergeCell ref="CO35:DD35"/>
    <mergeCell ref="A34:AA34"/>
    <mergeCell ref="AB34:AG34"/>
    <mergeCell ref="AH34:BB34"/>
    <mergeCell ref="BC34:BX34"/>
    <mergeCell ref="BY34:CN34"/>
    <mergeCell ref="CO34:DD34"/>
    <mergeCell ref="A33:AA33"/>
    <mergeCell ref="AB33:AG33"/>
    <mergeCell ref="AH33:BB33"/>
    <mergeCell ref="BC33:BX33"/>
    <mergeCell ref="BY33:CN33"/>
    <mergeCell ref="CO33:DD33"/>
    <mergeCell ref="A32:AA32"/>
    <mergeCell ref="AB32:AG32"/>
    <mergeCell ref="AH32:BB32"/>
    <mergeCell ref="BC32:BX32"/>
    <mergeCell ref="BY32:CN32"/>
    <mergeCell ref="CO32:DD32"/>
    <mergeCell ref="A31:AA31"/>
    <mergeCell ref="AB31:AG31"/>
    <mergeCell ref="AH31:BB31"/>
    <mergeCell ref="BC31:BX31"/>
    <mergeCell ref="BY31:CN31"/>
    <mergeCell ref="CO31:DD31"/>
    <mergeCell ref="A30:AA30"/>
    <mergeCell ref="AB30:AG30"/>
    <mergeCell ref="AH30:BB30"/>
    <mergeCell ref="BC30:BX30"/>
    <mergeCell ref="BY30:CN30"/>
    <mergeCell ref="CO30:DD30"/>
    <mergeCell ref="A29:AA29"/>
    <mergeCell ref="AB29:AG29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H27:BB27"/>
    <mergeCell ref="BC27:BX27"/>
    <mergeCell ref="BY27:CN27"/>
    <mergeCell ref="CO27:DD27"/>
    <mergeCell ref="A26:AA26"/>
    <mergeCell ref="AB26:AG26"/>
    <mergeCell ref="AH26:BB26"/>
    <mergeCell ref="BC26:BX26"/>
    <mergeCell ref="BY26:CN26"/>
    <mergeCell ref="CO26:DD26"/>
    <mergeCell ref="A25:AA25"/>
    <mergeCell ref="AB25:AG25"/>
    <mergeCell ref="AH25:BB25"/>
    <mergeCell ref="BC25:BX25"/>
    <mergeCell ref="BY25:CN25"/>
    <mergeCell ref="CO25:DD25"/>
    <mergeCell ref="A24:AA24"/>
    <mergeCell ref="AB24:AG24"/>
    <mergeCell ref="AH24:BB24"/>
    <mergeCell ref="BC24:BX24"/>
    <mergeCell ref="BY24:CN24"/>
    <mergeCell ref="CO24:DD24"/>
    <mergeCell ref="A22:AA22"/>
    <mergeCell ref="AB22:AG23"/>
    <mergeCell ref="AH22:BB23"/>
    <mergeCell ref="BC22:BX23"/>
    <mergeCell ref="BY22:CN23"/>
    <mergeCell ref="CO22:DD23"/>
    <mergeCell ref="A23:AA23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A12:AA12"/>
    <mergeCell ref="AB12:AG12"/>
    <mergeCell ref="AH12:BB12"/>
    <mergeCell ref="BC12:BX12"/>
    <mergeCell ref="BY12:CN12"/>
    <mergeCell ref="CO12:DD12"/>
    <mergeCell ref="A11:AA11"/>
    <mergeCell ref="AB11:AG11"/>
    <mergeCell ref="AH11:BB11"/>
    <mergeCell ref="BC11:BX11"/>
    <mergeCell ref="BY11:CN11"/>
    <mergeCell ref="CO11:DD11"/>
    <mergeCell ref="A10:AA10"/>
    <mergeCell ref="AB10:AG10"/>
    <mergeCell ref="AH10:BB10"/>
    <mergeCell ref="BC10:BX10"/>
    <mergeCell ref="BY10:CN10"/>
    <mergeCell ref="CO10:DD10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BY4:CN4"/>
    <mergeCell ref="CO4:DD4"/>
    <mergeCell ref="A2:DD2"/>
    <mergeCell ref="A3:AA3"/>
    <mergeCell ref="AB3:AG3"/>
    <mergeCell ref="AH3:BB3"/>
    <mergeCell ref="BC3:BX3"/>
    <mergeCell ref="BY3:CN3"/>
    <mergeCell ref="CO3:DD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29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rep:2.53.0.45</dc:description>
  <cp:lastModifiedBy>1</cp:lastModifiedBy>
  <cp:lastPrinted>2021-04-12T06:23:06Z</cp:lastPrinted>
  <dcterms:created xsi:type="dcterms:W3CDTF">2021-04-06T06:33:54Z</dcterms:created>
  <dcterms:modified xsi:type="dcterms:W3CDTF">2021-05-17T10:57:37Z</dcterms:modified>
</cp:coreProperties>
</file>